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SSU Local\Desktop\"/>
    </mc:Choice>
  </mc:AlternateContent>
  <bookViews>
    <workbookView xWindow="0" yWindow="0" windowWidth="25605" windowHeight="14760"/>
  </bookViews>
  <sheets>
    <sheet name="Compte Financiers DEFINITIF" sheetId="8" r:id="rId1"/>
    <sheet name="Compte Financiers PROVISOIRE" sheetId="4" state="hidden" r:id="rId2"/>
    <sheet name="Budget Prévisionnel" sheetId="9" r:id="rId3"/>
    <sheet name="SIMULATION" sheetId="7" r:id="rId4"/>
    <sheet name="Comptes Financiers" sheetId="6" r:id="rId5"/>
    <sheet name="Previsionnel" sheetId="5" r:id="rId6"/>
  </sheets>
  <definedNames>
    <definedName name="_xlnm.Print_Area" localSheetId="2">'Budget Prévisionnel'!$A$1:$G$53</definedName>
    <definedName name="_xlnm.Print_Area" localSheetId="0">'Compte Financiers DEFINITIF'!$A$1:$G$53</definedName>
    <definedName name="_xlnm.Print_Area" localSheetId="1">'Compte Financiers PROVISOIRE'!$A$1:$G$53</definedName>
    <definedName name="_xlnm.Print_Area" localSheetId="4">'Comptes Financiers'!$A$1:$D$51</definedName>
    <definedName name="_xlnm.Print_Area" localSheetId="3">SIMULATION!#REF!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1" i="8" l="1"/>
  <c r="A34" i="8"/>
  <c r="D3" i="8"/>
  <c r="G50" i="9"/>
  <c r="C50" i="9"/>
  <c r="I50" i="9"/>
  <c r="G50" i="8"/>
  <c r="C50" i="8"/>
  <c r="A50" i="8"/>
  <c r="I50" i="8"/>
  <c r="A50" i="9"/>
  <c r="C30" i="7"/>
  <c r="C13" i="7"/>
  <c r="Q19" i="7"/>
  <c r="C50" i="4"/>
  <c r="G50" i="4"/>
  <c r="D48" i="5"/>
  <c r="B48" i="5"/>
  <c r="D48" i="6"/>
  <c r="B48" i="6"/>
  <c r="A50" i="4"/>
  <c r="I50" i="4"/>
  <c r="C32" i="7"/>
  <c r="C33" i="7"/>
  <c r="C25" i="7"/>
  <c r="C26" i="7"/>
  <c r="C31" i="7"/>
</calcChain>
</file>

<file path=xl/sharedStrings.xml><?xml version="1.0" encoding="utf-8"?>
<sst xmlns="http://schemas.openxmlformats.org/spreadsheetml/2006/main" count="293" uniqueCount="141">
  <si>
    <t>Montant</t>
  </si>
  <si>
    <t>Fonds propres</t>
  </si>
  <si>
    <t>► Coopérative scolaire</t>
  </si>
  <si>
    <t>► Associations des parents d'élèves</t>
  </si>
  <si>
    <t>► Ventes</t>
  </si>
  <si>
    <t>► Dons</t>
  </si>
  <si>
    <t>► Autres…</t>
  </si>
  <si>
    <t>► Etat</t>
  </si>
  <si>
    <t>► Commune</t>
  </si>
  <si>
    <t>► Autres …</t>
  </si>
  <si>
    <t>RECETTES</t>
  </si>
  <si>
    <t>DEPENSES</t>
  </si>
  <si>
    <t>Nature des Dépenses</t>
  </si>
  <si>
    <t>TOTAL DES RECETTES (1)</t>
  </si>
  <si>
    <t>TOTAL DES DEPENSES (1)</t>
  </si>
  <si>
    <t>(1)  Les totaux des recettes et des dépenses doivent être équilibrés</t>
  </si>
  <si>
    <t>► Fêtes d'école/ soirée cinéma …</t>
  </si>
  <si>
    <t>►Pays</t>
  </si>
  <si>
    <t>► CPS</t>
  </si>
  <si>
    <t>Désignation</t>
  </si>
  <si>
    <t>Emargement du Responsable</t>
  </si>
  <si>
    <t>Signature Direction et cachet de l'école</t>
  </si>
  <si>
    <t>Aides Financières / Subventions</t>
  </si>
  <si>
    <t>Autres Aides Financières / Subv°</t>
  </si>
  <si>
    <t>(Inscrire le montant du chèque remis)</t>
  </si>
  <si>
    <t xml:space="preserve"> </t>
  </si>
  <si>
    <t xml:space="preserve">Année Scolaire : </t>
  </si>
  <si>
    <t>BUDGET PREVISIONNEL PAR CLASSE</t>
  </si>
  <si>
    <t>COMPTES FINANCIERS PAR CLASSE</t>
  </si>
  <si>
    <t>du</t>
  </si>
  <si>
    <t>au</t>
  </si>
  <si>
    <t xml:space="preserve">Cliquer sur chacune des cellule JAUNES, </t>
  </si>
  <si>
    <t>suivre les instructions et compléter les informations</t>
  </si>
  <si>
    <t>► Chèque de la CSSU (DGEE)</t>
  </si>
  <si>
    <t>Circonscription pédagogique :</t>
  </si>
  <si>
    <r>
      <t>Ecole :</t>
    </r>
    <r>
      <rPr>
        <sz val="10"/>
        <rFont val="Arial"/>
        <family val="2"/>
      </rPr>
      <t xml:space="preserve"> </t>
    </r>
  </si>
  <si>
    <r>
      <t>Classe :</t>
    </r>
    <r>
      <rPr>
        <sz val="10"/>
        <rFont val="Arial"/>
        <family val="2"/>
      </rPr>
      <t xml:space="preserve"> </t>
    </r>
  </si>
  <si>
    <t xml:space="preserve">Responsable : </t>
  </si>
  <si>
    <t xml:space="preserve">Action : </t>
  </si>
  <si>
    <t xml:space="preserve">Année Scolaire :                  </t>
  </si>
  <si>
    <t xml:space="preserve">Circonscription pédagogique : </t>
  </si>
  <si>
    <t xml:space="preserve">Ecole : </t>
  </si>
  <si>
    <t xml:space="preserve">Classe : </t>
  </si>
  <si>
    <t xml:space="preserve">du                 au </t>
  </si>
  <si>
    <t>► Transport Maritime</t>
  </si>
  <si>
    <t>► Transport Aérien</t>
  </si>
  <si>
    <t>► Transport Terrestre</t>
  </si>
  <si>
    <t>TRANSPORT</t>
  </si>
  <si>
    <t>RESTAURATION</t>
  </si>
  <si>
    <t>► Collation</t>
  </si>
  <si>
    <t>► Repas</t>
  </si>
  <si>
    <t>HEBERGEMENT</t>
  </si>
  <si>
    <t>► Centre, pension, …</t>
  </si>
  <si>
    <t>ACTIVITES</t>
  </si>
  <si>
    <t xml:space="preserve">Les signataires confirment l'exactitude des informations contenues dans le présent document. </t>
  </si>
  <si>
    <t>Emargement du Responsable de la classe</t>
  </si>
  <si>
    <t>Année Scolaire :             .</t>
  </si>
  <si>
    <t>du            au</t>
  </si>
  <si>
    <t xml:space="preserve">► Tournoi sportif / kermesse </t>
  </si>
  <si>
    <t>Nombre de nuitées</t>
  </si>
  <si>
    <t>CLASSE DE DECOUVERTE</t>
  </si>
  <si>
    <t>CLASSE DE MER</t>
  </si>
  <si>
    <t>Montant de l'aide sans abattement</t>
  </si>
  <si>
    <t>ISLVISLVOUI</t>
  </si>
  <si>
    <t>TUAMOTUTUAMOTUOUI</t>
  </si>
  <si>
    <t>AUSTRALESAUSTRALESOUI</t>
  </si>
  <si>
    <t>MARQUISESMARQUISESOUI</t>
  </si>
  <si>
    <t>TAHITITAHITINON</t>
  </si>
  <si>
    <t>MOOREATAHITINON</t>
  </si>
  <si>
    <t>ISLVTAHITINON</t>
  </si>
  <si>
    <t>TUAMOTUTAHITINON</t>
  </si>
  <si>
    <t>AUSTRALESTAHITINON</t>
  </si>
  <si>
    <t>MARQUISESTAHITINON</t>
  </si>
  <si>
    <t>TAHITIMOOREANON</t>
  </si>
  <si>
    <t>MOOREAMOOREANON</t>
  </si>
  <si>
    <t>ISLVMOOREANON</t>
  </si>
  <si>
    <t>TUAMOTUMOOREANON</t>
  </si>
  <si>
    <t>AUSTRALESMOOREANON</t>
  </si>
  <si>
    <t>MARQUISESMOOREANON</t>
  </si>
  <si>
    <t>TAHITIISLVNON</t>
  </si>
  <si>
    <t>MOOREAISLVNON</t>
  </si>
  <si>
    <t>ISLVISLVNON</t>
  </si>
  <si>
    <t>TUAMOTUISLVNON</t>
  </si>
  <si>
    <t>AUSTRALESISLVNON</t>
  </si>
  <si>
    <t>MARQUISESISLVNON</t>
  </si>
  <si>
    <t>TAHITITUAMOTUNON</t>
  </si>
  <si>
    <t>MOOREATUAMOTUNON</t>
  </si>
  <si>
    <t>ISLVTUAMOTUNON</t>
  </si>
  <si>
    <t>TUAMOTUTUAMOTUNON</t>
  </si>
  <si>
    <t>AUSTRALESTUAMOTUNON</t>
  </si>
  <si>
    <t>MARQUISESTUAMOTUNON</t>
  </si>
  <si>
    <t>TAHITIAUSTRALESNON</t>
  </si>
  <si>
    <t>MOOREAAUSTRALESNON</t>
  </si>
  <si>
    <t>ISLVAUSTRALESNON</t>
  </si>
  <si>
    <t>TUAMOTUAUSTRALESNON</t>
  </si>
  <si>
    <t>AUSTRALESAUSTRALESNON</t>
  </si>
  <si>
    <t>MARQUISESAUSTRALESNON</t>
  </si>
  <si>
    <t>TAHITIMARQUISESNON</t>
  </si>
  <si>
    <t>MOOREAMARQUISESNON</t>
  </si>
  <si>
    <t>ISLVMARQUISESNON</t>
  </si>
  <si>
    <t>TUAMOTUMARQUISESNON</t>
  </si>
  <si>
    <t>AUSTRALESMARQUISESNON</t>
  </si>
  <si>
    <t>MARQUISESMARQUISESNON</t>
  </si>
  <si>
    <t>TAHITITETIAROANON</t>
  </si>
  <si>
    <t>MOOREATETIAROANON</t>
  </si>
  <si>
    <t>ISLVTETIAROANON</t>
  </si>
  <si>
    <t>TUAMOTUTETIAROANON</t>
  </si>
  <si>
    <t>AUSTRALESTETIAROANON</t>
  </si>
  <si>
    <t>MARQUISESTETIAROANON</t>
  </si>
  <si>
    <t/>
  </si>
  <si>
    <t>BONUS N°</t>
  </si>
  <si>
    <t>BONUS Montant</t>
  </si>
  <si>
    <t>Montant de l'aide sans abattement (80% de la facture)</t>
  </si>
  <si>
    <t>Ne rien saisir ci-dessous</t>
  </si>
  <si>
    <t>ATTENTION  : Ce ne sont que des prévisions -&gt; voir important ------&gt;</t>
  </si>
  <si>
    <t>COMPLETER OBLIGATOIREMENT LES CASES JAUNES - selon son action</t>
  </si>
  <si>
    <t>* Uniquement pour les ISLV, TUAMOTU, AUSTRALES, MARQUISES</t>
  </si>
  <si>
    <t>(1) Date de DEPART</t>
  </si>
  <si>
    <t>(2) Date de RETOUR</t>
  </si>
  <si>
    <t>Montant de la Facture voile</t>
  </si>
  <si>
    <t>(3) ILE/ Archipel DE DEPART</t>
  </si>
  <si>
    <t>(4) ILE/ Archipel DU LIEU DE L'ACTION</t>
  </si>
  <si>
    <t>► Entretien équipement</t>
  </si>
  <si>
    <t>►Chèque de la CSSU (DGEE) ---&gt;</t>
  </si>
  <si>
    <t>ou le montant provisoire cf. SIMULATION</t>
  </si>
  <si>
    <t>(Inscrire le montant DEFINITIF à recevoir)</t>
  </si>
  <si>
    <t>► Pharmacie</t>
  </si>
  <si>
    <t>► Assurance</t>
  </si>
  <si>
    <t>COMPTES FINANCIERS PROVISOIRE
 PAR CLASSE</t>
  </si>
  <si>
    <t>BUDGET PREVISIONNEL
 PAR CLASSE</t>
  </si>
  <si>
    <r>
      <t>(5 ) ILE différente du lieu de DEPART - dans le même archipel</t>
    </r>
    <r>
      <rPr>
        <b/>
        <sz val="12"/>
        <color rgb="FFFF0000"/>
        <rFont val="Arial"/>
        <family val="2"/>
      </rPr>
      <t xml:space="preserve">* </t>
    </r>
    <r>
      <rPr>
        <b/>
        <sz val="8"/>
        <color rgb="FFFF0000"/>
        <rFont val="Arial"/>
        <family val="2"/>
      </rPr>
      <t>- par défaut NON</t>
    </r>
  </si>
  <si>
    <t>(Inscrire le montant PROVISOIRE à recevoir)</t>
  </si>
  <si>
    <t xml:space="preserve"> cf. Onglet SIMULATION</t>
  </si>
  <si>
    <t>MONTANT A RECEVOIR : SIMULATION 2019-2020</t>
  </si>
  <si>
    <t>Montant de l'aide sans l'abattement</t>
  </si>
  <si>
    <t xml:space="preserve">► Repas </t>
  </si>
  <si>
    <t xml:space="preserve">► Pharmacie </t>
  </si>
  <si>
    <t>Dans l'attente  du montant définitif</t>
  </si>
  <si>
    <t>Réf. : Note technique N°34985 du 09 sep 2020</t>
  </si>
  <si>
    <t>►Montant du Chèque de la CSSU (DGEE) ---&gt;</t>
  </si>
  <si>
    <t>►Montant provisoire du Chèque à recevoir 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</si>
</sst>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&quot;Circonscription Pédagogique : &quot;@_-"/>
    <numFmt numFmtId="165" formatCode="&quot;Destination : &quot;@_-"/>
    <numFmt numFmtId="166" formatCode="&quot;Action : &quot;@_-"/>
    <numFmt numFmtId="167" formatCode="&quot;Responsable : &quot;@_-"/>
    <numFmt numFmtId="168" formatCode="&quot;Classe : &quot;@_-"/>
    <numFmt numFmtId="169" formatCode="&quot;Ecole : &quot;@_-"/>
    <numFmt numFmtId="170" formatCode="[$-40C]d\-mmm\-yy;@"/>
    <numFmt numFmtId="171" formatCode="_-* #,##0\ _€_-;\-* #,##0\ _€_-;_-* &quot;-&quot;??\ _€_-;_-@_-"/>
    <numFmt numFmtId="172" formatCode="ddd\ dd/mm/yyyy"/>
  </numFmts>
  <fonts count="4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u/>
      <sz val="10"/>
      <name val="Arial"/>
      <family val="2"/>
    </font>
    <font>
      <b/>
      <u/>
      <sz val="14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u/>
      <sz val="10"/>
      <color rgb="FFFF000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b/>
      <sz val="18"/>
      <color rgb="FFFFFF00"/>
      <name val="Arial"/>
      <family val="2"/>
    </font>
    <font>
      <b/>
      <u/>
      <sz val="36"/>
      <color rgb="FFFF0000"/>
      <name val="Arial"/>
      <family val="2"/>
    </font>
    <font>
      <b/>
      <sz val="9"/>
      <name val="Arial"/>
      <family val="2"/>
    </font>
    <font>
      <b/>
      <u/>
      <sz val="18"/>
      <color rgb="FFFF0000"/>
      <name val="Arial"/>
      <family val="2"/>
    </font>
    <font>
      <b/>
      <u/>
      <sz val="20"/>
      <name val="Arial"/>
      <family val="2"/>
    </font>
    <font>
      <i/>
      <sz val="10"/>
      <color rgb="FFFF0000"/>
      <name val="Arial"/>
      <family val="2"/>
    </font>
    <font>
      <b/>
      <sz val="14"/>
      <color rgb="FF0000FF"/>
      <name val="Arial"/>
      <family val="2"/>
    </font>
    <font>
      <b/>
      <sz val="12"/>
      <color rgb="FFFF0000"/>
      <name val="Arial"/>
      <family val="2"/>
    </font>
    <font>
      <b/>
      <sz val="18"/>
      <color rgb="FFFF0000"/>
      <name val="Arial"/>
      <family val="2"/>
    </font>
    <font>
      <u/>
      <sz val="18"/>
      <name val="Arial"/>
      <family val="2"/>
    </font>
    <font>
      <sz val="18"/>
      <name val="Arial"/>
      <family val="2"/>
    </font>
    <font>
      <b/>
      <sz val="18"/>
      <color theme="3" tint="0.39997558519241921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i/>
      <sz val="10"/>
      <color rgb="FFFF0000"/>
      <name val="Arial"/>
      <family val="2"/>
    </font>
    <font>
      <b/>
      <sz val="8"/>
      <color rgb="FFFF0000"/>
      <name val="Arial"/>
      <family val="2"/>
    </font>
    <font>
      <i/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2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top"/>
    </xf>
    <xf numFmtId="0" fontId="6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3" fontId="5" fillId="0" borderId="8" xfId="0" applyNumberFormat="1" applyFont="1" applyBorder="1" applyAlignment="1" applyProtection="1">
      <alignment horizontal="center" vertical="center"/>
    </xf>
    <xf numFmtId="3" fontId="5" fillId="0" borderId="1" xfId="0" applyNumberFormat="1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vertical="top"/>
    </xf>
    <xf numFmtId="0" fontId="6" fillId="0" borderId="0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3" fontId="6" fillId="0" borderId="7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left" vertical="top"/>
      <protection locked="0"/>
    </xf>
    <xf numFmtId="164" fontId="0" fillId="0" borderId="0" xfId="0" applyNumberFormat="1" applyFont="1" applyAlignment="1" applyProtection="1">
      <alignment horizontal="left" vertical="center"/>
      <protection locked="0"/>
    </xf>
    <xf numFmtId="167" fontId="0" fillId="0" borderId="0" xfId="0" applyNumberFormat="1" applyFont="1" applyAlignment="1" applyProtection="1">
      <protection locked="0"/>
    </xf>
    <xf numFmtId="168" fontId="0" fillId="0" borderId="0" xfId="0" applyNumberFormat="1" applyFont="1" applyAlignment="1" applyProtection="1">
      <protection locked="0"/>
    </xf>
    <xf numFmtId="169" fontId="0" fillId="0" borderId="0" xfId="0" applyNumberFormat="1" applyFont="1" applyAlignment="1" applyProtection="1">
      <protection locked="0"/>
    </xf>
    <xf numFmtId="0" fontId="0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horizontal="center"/>
    </xf>
    <xf numFmtId="170" fontId="6" fillId="0" borderId="11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3" fontId="0" fillId="0" borderId="7" xfId="0" applyNumberFormat="1" applyFont="1" applyBorder="1" applyAlignment="1" applyProtection="1">
      <alignment horizontal="center" vertical="center"/>
      <protection locked="0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</xf>
    <xf numFmtId="3" fontId="10" fillId="3" borderId="7" xfId="0" applyNumberFormat="1" applyFont="1" applyFill="1" applyBorder="1" applyAlignment="1" applyProtection="1">
      <alignment horizontal="center" vertical="center"/>
    </xf>
    <xf numFmtId="3" fontId="0" fillId="5" borderId="1" xfId="0" applyNumberFormat="1" applyFont="1" applyFill="1" applyBorder="1" applyAlignment="1" applyProtection="1">
      <alignment horizontal="center" vertical="center"/>
    </xf>
    <xf numFmtId="3" fontId="6" fillId="0" borderId="7" xfId="0" applyNumberFormat="1" applyFont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171" fontId="6" fillId="0" borderId="0" xfId="15" applyNumberFormat="1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21" fillId="11" borderId="0" xfId="0" applyFont="1" applyFill="1" applyAlignment="1" applyProtection="1">
      <alignment horizontal="right" vertical="center"/>
    </xf>
    <xf numFmtId="0" fontId="7" fillId="11" borderId="0" xfId="0" applyFont="1" applyFill="1" applyAlignment="1" applyProtection="1">
      <alignment horizontal="center" vertical="center"/>
    </xf>
    <xf numFmtId="0" fontId="7" fillId="11" borderId="1" xfId="0" applyFont="1" applyFill="1" applyBorder="1" applyAlignment="1" applyProtection="1">
      <alignment horizontal="center" vertical="center"/>
    </xf>
    <xf numFmtId="171" fontId="7" fillId="11" borderId="1" xfId="15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 wrapText="1"/>
    </xf>
    <xf numFmtId="0" fontId="5" fillId="0" borderId="0" xfId="0" applyFont="1" applyAlignment="1" applyProtection="1">
      <alignment horizontal="right" vertical="center" wrapText="1"/>
    </xf>
    <xf numFmtId="0" fontId="21" fillId="11" borderId="0" xfId="0" applyFont="1" applyFill="1" applyAlignment="1" applyProtection="1">
      <alignment horizontal="right" vertical="center" wrapText="1"/>
    </xf>
    <xf numFmtId="0" fontId="22" fillId="11" borderId="0" xfId="0" applyFont="1" applyFill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12" fillId="0" borderId="0" xfId="0" applyFont="1" applyFill="1" applyAlignment="1" applyProtection="1">
      <alignment horizontal="right" vertical="center"/>
    </xf>
    <xf numFmtId="166" fontId="12" fillId="0" borderId="0" xfId="0" applyNumberFormat="1" applyFont="1" applyFill="1" applyAlignment="1" applyProtection="1">
      <alignment horizontal="right" vertical="center"/>
    </xf>
    <xf numFmtId="0" fontId="6" fillId="6" borderId="1" xfId="0" applyFont="1" applyFill="1" applyBorder="1" applyAlignment="1" applyProtection="1">
      <alignment horizontal="center" vertical="center"/>
      <protection locked="0"/>
    </xf>
    <xf numFmtId="172" fontId="6" fillId="6" borderId="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12" fillId="7" borderId="0" xfId="0" applyFont="1" applyFill="1" applyAlignment="1" applyProtection="1">
      <alignment horizontal="right" vertical="center" wrapText="1"/>
    </xf>
    <xf numFmtId="0" fontId="7" fillId="0" borderId="0" xfId="0" applyFont="1" applyAlignment="1" applyProtection="1">
      <alignment horizontal="right" vertical="center"/>
    </xf>
    <xf numFmtId="0" fontId="6" fillId="0" borderId="0" xfId="15" applyNumberFormat="1" applyFont="1" applyAlignment="1" applyProtection="1">
      <alignment horizontal="center" vertical="center"/>
    </xf>
    <xf numFmtId="0" fontId="7" fillId="11" borderId="1" xfId="15" applyNumberFormat="1" applyFont="1" applyFill="1" applyBorder="1" applyAlignment="1" applyProtection="1">
      <alignment horizontal="center" vertical="center"/>
    </xf>
    <xf numFmtId="171" fontId="5" fillId="6" borderId="1" xfId="15" applyNumberFormat="1" applyFont="1" applyFill="1" applyBorder="1" applyAlignment="1" applyProtection="1">
      <alignment horizontal="center" vertical="center"/>
      <protection locked="0"/>
    </xf>
    <xf numFmtId="171" fontId="29" fillId="7" borderId="1" xfId="15" applyNumberFormat="1" applyFont="1" applyFill="1" applyBorder="1" applyAlignment="1" applyProtection="1">
      <alignment horizontal="center" vertical="center"/>
    </xf>
    <xf numFmtId="171" fontId="29" fillId="7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25" fillId="0" borderId="1" xfId="0" applyFont="1" applyFill="1" applyBorder="1" applyAlignment="1" applyProtection="1">
      <alignment horizontal="center" vertical="center"/>
    </xf>
    <xf numFmtId="3" fontId="5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left" vertical="center"/>
    </xf>
    <xf numFmtId="3" fontId="5" fillId="0" borderId="7" xfId="0" applyNumberFormat="1" applyFont="1" applyBorder="1" applyAlignment="1" applyProtection="1">
      <alignment horizontal="center" vertical="center"/>
      <protection locked="0"/>
    </xf>
    <xf numFmtId="3" fontId="6" fillId="0" borderId="0" xfId="0" applyNumberFormat="1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horizontal="right" vertical="center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31" fillId="0" borderId="0" xfId="0" applyFont="1" applyAlignment="1" applyProtection="1">
      <alignment horizontal="left" vertical="top"/>
    </xf>
    <xf numFmtId="0" fontId="32" fillId="0" borderId="0" xfId="0" applyFont="1" applyAlignment="1" applyProtection="1">
      <alignment horizontal="center" vertical="center"/>
    </xf>
    <xf numFmtId="0" fontId="33" fillId="0" borderId="0" xfId="0" applyFont="1" applyAlignment="1" applyProtection="1">
      <alignment horizontal="center"/>
    </xf>
    <xf numFmtId="0" fontId="37" fillId="0" borderId="0" xfId="0" applyFont="1" applyAlignment="1" applyProtection="1">
      <alignment horizontal="right" vertical="center"/>
    </xf>
    <xf numFmtId="0" fontId="0" fillId="6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 shrinkToFit="1"/>
    </xf>
    <xf numFmtId="0" fontId="1" fillId="0" borderId="7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right" vertical="center"/>
    </xf>
    <xf numFmtId="0" fontId="0" fillId="0" borderId="12" xfId="0" applyFont="1" applyBorder="1" applyAlignment="1" applyProtection="1">
      <alignment horizontal="right" vertical="center"/>
    </xf>
    <xf numFmtId="166" fontId="13" fillId="0" borderId="0" xfId="0" applyNumberFormat="1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horizontal="center" vertical="center"/>
    </xf>
    <xf numFmtId="0" fontId="6" fillId="5" borderId="7" xfId="0" applyFont="1" applyFill="1" applyBorder="1" applyAlignment="1" applyProtection="1">
      <alignment horizontal="center" vertical="center"/>
    </xf>
    <xf numFmtId="0" fontId="6" fillId="5" borderId="9" xfId="0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</xf>
    <xf numFmtId="0" fontId="31" fillId="0" borderId="0" xfId="0" applyFont="1" applyAlignment="1" applyProtection="1">
      <alignment horizontal="center" vertical="center" wrapText="1"/>
    </xf>
    <xf numFmtId="0" fontId="34" fillId="0" borderId="0" xfId="0" applyFont="1" applyAlignment="1" applyProtection="1">
      <alignment horizontal="center" vertical="center" wrapText="1"/>
    </xf>
    <xf numFmtId="0" fontId="35" fillId="0" borderId="15" xfId="0" applyFont="1" applyBorder="1" applyAlignment="1" applyProtection="1">
      <alignment horizontal="center" vertical="center" wrapText="1" shrinkToFit="1"/>
      <protection locked="0"/>
    </xf>
    <xf numFmtId="0" fontId="35" fillId="0" borderId="16" xfId="0" applyFont="1" applyBorder="1" applyAlignment="1" applyProtection="1">
      <alignment horizontal="center" vertical="center" wrapText="1" shrinkToFit="1"/>
      <protection locked="0"/>
    </xf>
    <xf numFmtId="0" fontId="35" fillId="0" borderId="17" xfId="0" applyFont="1" applyBorder="1" applyAlignment="1" applyProtection="1">
      <alignment horizontal="center" vertical="center" wrapText="1" shrinkToFit="1"/>
      <protection locked="0"/>
    </xf>
    <xf numFmtId="0" fontId="35" fillId="0" borderId="18" xfId="0" applyFont="1" applyBorder="1" applyAlignment="1" applyProtection="1">
      <alignment horizontal="center" vertical="center" wrapText="1" shrinkToFit="1"/>
      <protection locked="0"/>
    </xf>
    <xf numFmtId="0" fontId="35" fillId="0" borderId="0" xfId="0" applyFont="1" applyBorder="1" applyAlignment="1" applyProtection="1">
      <alignment horizontal="center" vertical="center" wrapText="1" shrinkToFit="1"/>
      <protection locked="0"/>
    </xf>
    <xf numFmtId="0" fontId="35" fillId="0" borderId="19" xfId="0" applyFont="1" applyBorder="1" applyAlignment="1" applyProtection="1">
      <alignment horizontal="center" vertical="center" wrapText="1" shrinkToFit="1"/>
      <protection locked="0"/>
    </xf>
    <xf numFmtId="0" fontId="35" fillId="0" borderId="20" xfId="0" applyFont="1" applyBorder="1" applyAlignment="1" applyProtection="1">
      <alignment horizontal="center" vertical="center" wrapText="1" shrinkToFit="1"/>
      <protection locked="0"/>
    </xf>
    <xf numFmtId="0" fontId="35" fillId="0" borderId="14" xfId="0" applyFont="1" applyBorder="1" applyAlignment="1" applyProtection="1">
      <alignment horizontal="center" vertical="center" wrapText="1" shrinkToFit="1"/>
      <protection locked="0"/>
    </xf>
    <xf numFmtId="0" fontId="35" fillId="0" borderId="21" xfId="0" applyFont="1" applyBorder="1" applyAlignment="1" applyProtection="1">
      <alignment horizontal="center" vertical="center" wrapText="1" shrinkToFit="1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1" fillId="12" borderId="15" xfId="0" applyFont="1" applyFill="1" applyBorder="1" applyAlignment="1" applyProtection="1">
      <alignment horizontal="center" vertical="center" wrapText="1" shrinkToFit="1"/>
      <protection locked="0"/>
    </xf>
    <xf numFmtId="0" fontId="11" fillId="12" borderId="16" xfId="0" applyFont="1" applyFill="1" applyBorder="1" applyAlignment="1" applyProtection="1">
      <alignment horizontal="center" vertical="center" wrapText="1" shrinkToFit="1"/>
      <protection locked="0"/>
    </xf>
    <xf numFmtId="0" fontId="11" fillId="12" borderId="17" xfId="0" applyFont="1" applyFill="1" applyBorder="1" applyAlignment="1" applyProtection="1">
      <alignment horizontal="center" vertical="center" wrapText="1" shrinkToFit="1"/>
      <protection locked="0"/>
    </xf>
    <xf numFmtId="0" fontId="11" fillId="12" borderId="18" xfId="0" applyFont="1" applyFill="1" applyBorder="1" applyAlignment="1" applyProtection="1">
      <alignment horizontal="center" vertical="center" wrapText="1" shrinkToFit="1"/>
      <protection locked="0"/>
    </xf>
    <xf numFmtId="0" fontId="11" fillId="12" borderId="0" xfId="0" applyFont="1" applyFill="1" applyBorder="1" applyAlignment="1" applyProtection="1">
      <alignment horizontal="center" vertical="center" wrapText="1" shrinkToFit="1"/>
      <protection locked="0"/>
    </xf>
    <xf numFmtId="0" fontId="11" fillId="12" borderId="19" xfId="0" applyFont="1" applyFill="1" applyBorder="1" applyAlignment="1" applyProtection="1">
      <alignment horizontal="center" vertical="center" wrapText="1" shrinkToFit="1"/>
      <protection locked="0"/>
    </xf>
    <xf numFmtId="0" fontId="11" fillId="12" borderId="20" xfId="0" applyFont="1" applyFill="1" applyBorder="1" applyAlignment="1" applyProtection="1">
      <alignment horizontal="center" vertical="center" wrapText="1" shrinkToFit="1"/>
      <protection locked="0"/>
    </xf>
    <xf numFmtId="0" fontId="11" fillId="12" borderId="14" xfId="0" applyFont="1" applyFill="1" applyBorder="1" applyAlignment="1" applyProtection="1">
      <alignment horizontal="center" vertical="center" wrapText="1" shrinkToFit="1"/>
      <protection locked="0"/>
    </xf>
    <xf numFmtId="0" fontId="11" fillId="12" borderId="21" xfId="0" applyFont="1" applyFill="1" applyBorder="1" applyAlignment="1" applyProtection="1">
      <alignment horizontal="center" vertical="center" wrapText="1" shrinkToFit="1"/>
      <protection locked="0"/>
    </xf>
    <xf numFmtId="0" fontId="7" fillId="0" borderId="16" xfId="0" applyFont="1" applyBorder="1" applyAlignment="1" applyProtection="1">
      <alignment horizontal="center" vertical="top"/>
    </xf>
    <xf numFmtId="0" fontId="7" fillId="0" borderId="0" xfId="0" applyFont="1" applyAlignment="1" applyProtection="1">
      <alignment horizontal="center" vertical="top"/>
    </xf>
    <xf numFmtId="0" fontId="36" fillId="3" borderId="15" xfId="0" applyFont="1" applyFill="1" applyBorder="1" applyAlignment="1" applyProtection="1">
      <alignment horizontal="center" vertical="center" wrapText="1" shrinkToFit="1"/>
      <protection locked="0"/>
    </xf>
    <xf numFmtId="0" fontId="36" fillId="3" borderId="16" xfId="0" applyFont="1" applyFill="1" applyBorder="1" applyAlignment="1" applyProtection="1">
      <alignment horizontal="center" vertical="center" wrapText="1" shrinkToFit="1"/>
      <protection locked="0"/>
    </xf>
    <xf numFmtId="0" fontId="36" fillId="3" borderId="17" xfId="0" applyFont="1" applyFill="1" applyBorder="1" applyAlignment="1" applyProtection="1">
      <alignment horizontal="center" vertical="center" wrapText="1" shrinkToFit="1"/>
      <protection locked="0"/>
    </xf>
    <xf numFmtId="0" fontId="36" fillId="3" borderId="18" xfId="0" applyFont="1" applyFill="1" applyBorder="1" applyAlignment="1" applyProtection="1">
      <alignment horizontal="center" vertical="center" wrapText="1" shrinkToFit="1"/>
      <protection locked="0"/>
    </xf>
    <xf numFmtId="0" fontId="36" fillId="3" borderId="0" xfId="0" applyFont="1" applyFill="1" applyBorder="1" applyAlignment="1" applyProtection="1">
      <alignment horizontal="center" vertical="center" wrapText="1" shrinkToFit="1"/>
      <protection locked="0"/>
    </xf>
    <xf numFmtId="0" fontId="36" fillId="3" borderId="19" xfId="0" applyFont="1" applyFill="1" applyBorder="1" applyAlignment="1" applyProtection="1">
      <alignment horizontal="center" vertical="center" wrapText="1" shrinkToFit="1"/>
      <protection locked="0"/>
    </xf>
    <xf numFmtId="0" fontId="36" fillId="3" borderId="20" xfId="0" applyFont="1" applyFill="1" applyBorder="1" applyAlignment="1" applyProtection="1">
      <alignment horizontal="center" vertical="center" wrapText="1" shrinkToFit="1"/>
      <protection locked="0"/>
    </xf>
    <xf numFmtId="0" fontId="36" fillId="3" borderId="14" xfId="0" applyFont="1" applyFill="1" applyBorder="1" applyAlignment="1" applyProtection="1">
      <alignment horizontal="center" vertical="center" wrapText="1" shrinkToFit="1"/>
      <protection locked="0"/>
    </xf>
    <xf numFmtId="0" fontId="36" fillId="3" borderId="21" xfId="0" applyFont="1" applyFill="1" applyBorder="1" applyAlignment="1" applyProtection="1">
      <alignment horizontal="center" vertical="center" wrapText="1" shrinkToFit="1"/>
      <protection locked="0"/>
    </xf>
    <xf numFmtId="166" fontId="27" fillId="8" borderId="0" xfId="0" applyNumberFormat="1" applyFont="1" applyFill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 wrapText="1"/>
    </xf>
    <xf numFmtId="0" fontId="23" fillId="9" borderId="0" xfId="0" applyFont="1" applyFill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6" fillId="6" borderId="0" xfId="0" applyFont="1" applyFill="1" applyAlignment="1" applyProtection="1">
      <alignment horizontal="center" vertical="center" wrapText="1"/>
    </xf>
    <xf numFmtId="166" fontId="27" fillId="10" borderId="0" xfId="0" applyNumberFormat="1" applyFont="1" applyFill="1" applyAlignment="1" applyProtection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4" borderId="0" xfId="0" applyFont="1" applyFill="1" applyAlignment="1">
      <alignment horizontal="left" vertical="center"/>
    </xf>
    <xf numFmtId="0" fontId="39" fillId="13" borderId="1" xfId="0" applyFont="1" applyFill="1" applyBorder="1" applyAlignment="1" applyProtection="1">
      <alignment horizontal="left" vertical="center"/>
    </xf>
    <xf numFmtId="0" fontId="25" fillId="0" borderId="1" xfId="0" applyFont="1" applyFill="1" applyBorder="1" applyAlignment="1" applyProtection="1">
      <alignment horizontal="left" vertical="center"/>
    </xf>
    <xf numFmtId="0" fontId="39" fillId="0" borderId="1" xfId="0" applyFont="1" applyFill="1" applyBorder="1" applyAlignment="1" applyProtection="1">
      <alignment horizontal="left" vertical="center"/>
    </xf>
  </cellXfs>
  <cellStyles count="16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Milliers" xfId="15" builtinId="3"/>
    <cellStyle name="Normal" xfId="0" builtinId="0"/>
  </cellStyles>
  <dxfs count="78"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color theme="5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  <fill>
        <patternFill>
          <bgColor theme="9" tint="0.39994506668294322"/>
        </patternFill>
      </fill>
    </dxf>
    <dxf>
      <font>
        <color theme="8" tint="-0.499984740745262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theme="5" tint="-0.24994659260841701"/>
      </font>
      <fill>
        <patternFill>
          <bgColor rgb="FFFFFF00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  <fill>
        <patternFill>
          <bgColor theme="9" tint="0.39994506668294322"/>
        </patternFill>
      </fill>
    </dxf>
    <dxf>
      <font>
        <color theme="8" tint="-0.499984740745262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b/>
        <i val="0"/>
        <color theme="5" tint="-0.24994659260841701"/>
      </font>
      <fill>
        <patternFill>
          <bgColor rgb="FFFFFF00"/>
        </patternFill>
      </fill>
    </dxf>
    <dxf>
      <font>
        <b/>
        <i val="0"/>
        <color theme="5" tint="-0.2499465926084170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  <fill>
        <patternFill>
          <bgColor theme="9" tint="0.39994506668294322"/>
        </patternFill>
      </fill>
    </dxf>
    <dxf>
      <font>
        <color theme="8" tint="-0.499984740745262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theme="5" tint="-0.24994659260841701"/>
      </font>
      <fill>
        <patternFill>
          <bgColor rgb="FFFFFF00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b/>
        <i/>
        <color theme="5" tint="-0.24994659260841701"/>
      </font>
      <fill>
        <patternFill>
          <bgColor rgb="FFFFFF00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b/>
        <i val="0"/>
        <color theme="5" tint="-0.24994659260841701"/>
      </font>
      <fill>
        <patternFill>
          <bgColor rgb="FFFFFF00"/>
        </patternFill>
      </fill>
    </dxf>
    <dxf>
      <font>
        <b/>
        <i val="0"/>
        <color theme="5" tint="-0.2499465926084170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  <fill>
        <patternFill>
          <bgColor theme="9" tint="0.39994506668294322"/>
        </patternFill>
      </fill>
    </dxf>
    <dxf>
      <font>
        <color theme="8" tint="-0.499984740745262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114299</xdr:colOff>
      <xdr:row>1</xdr:row>
      <xdr:rowOff>68921</xdr:rowOff>
    </xdr:from>
    <xdr:to>
      <xdr:col>11</xdr:col>
      <xdr:colOff>1132388</xdr:colOff>
      <xdr:row>14</xdr:row>
      <xdr:rowOff>361244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30074" y="230846"/>
          <a:ext cx="4961439" cy="3226023"/>
        </a:xfrm>
        <a:prstGeom prst="rect">
          <a:avLst/>
        </a:prstGeom>
      </xdr:spPr>
    </xdr:pic>
    <xdr:clientData/>
  </xdr:twoCellAnchor>
  <xdr:twoCellAnchor editAs="oneCell">
    <xdr:from>
      <xdr:col>4</xdr:col>
      <xdr:colOff>438150</xdr:colOff>
      <xdr:row>5</xdr:row>
      <xdr:rowOff>521137</xdr:rowOff>
    </xdr:from>
    <xdr:to>
      <xdr:col>7</xdr:col>
      <xdr:colOff>904875</xdr:colOff>
      <xdr:row>19</xdr:row>
      <xdr:rowOff>256887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48525" y="1349812"/>
          <a:ext cx="4943475" cy="3231425"/>
        </a:xfrm>
        <a:prstGeom prst="rect">
          <a:avLst/>
        </a:prstGeom>
      </xdr:spPr>
    </xdr:pic>
    <xdr:clientData/>
  </xdr:twoCellAnchor>
  <xdr:twoCellAnchor editAs="oneCell">
    <xdr:from>
      <xdr:col>4</xdr:col>
      <xdr:colOff>314324</xdr:colOff>
      <xdr:row>0</xdr:row>
      <xdr:rowOff>99783</xdr:rowOff>
    </xdr:from>
    <xdr:to>
      <xdr:col>7</xdr:col>
      <xdr:colOff>894313</xdr:colOff>
      <xdr:row>5</xdr:row>
      <xdr:rowOff>352204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38899" y="99783"/>
          <a:ext cx="5056739" cy="1081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7"/>
  <sheetViews>
    <sheetView showGridLines="0" tabSelected="1" view="pageBreakPreview" topLeftCell="B1" zoomScaleNormal="100" zoomScaleSheetLayoutView="100" workbookViewId="0">
      <selection activeCell="J21" sqref="J21"/>
    </sheetView>
  </sheetViews>
  <sheetFormatPr baseColWidth="10" defaultColWidth="10.85546875" defaultRowHeight="12.75" x14ac:dyDescent="0.2"/>
  <cols>
    <col min="1" max="1" width="14.42578125" style="31" hidden="1" customWidth="1"/>
    <col min="2" max="2" width="36.85546875" style="31" customWidth="1"/>
    <col min="3" max="3" width="12.140625" style="31" customWidth="1"/>
    <col min="4" max="7" width="12.42578125" style="31" customWidth="1"/>
    <col min="8" max="8" width="3.140625" style="31" customWidth="1"/>
    <col min="9" max="16384" width="10.85546875" style="31"/>
  </cols>
  <sheetData>
    <row r="1" spans="2:13" s="18" customFormat="1" ht="13.5" customHeight="1" x14ac:dyDescent="0.2">
      <c r="B1" s="46"/>
      <c r="D1" s="148" t="s">
        <v>26</v>
      </c>
      <c r="E1" s="148"/>
      <c r="F1" s="149"/>
      <c r="G1" s="37"/>
    </row>
    <row r="2" spans="2:13" s="18" customFormat="1" ht="9" customHeight="1" thickBot="1" x14ac:dyDescent="0.25">
      <c r="B2" s="32"/>
      <c r="D2" s="126"/>
      <c r="E2" s="126"/>
      <c r="F2" s="53"/>
      <c r="G2" s="54"/>
    </row>
    <row r="3" spans="2:13" s="18" customFormat="1" ht="13.5" customHeight="1" x14ac:dyDescent="0.2">
      <c r="B3" s="49"/>
      <c r="D3" s="170" t="str">
        <f>IF(A31=1,"COMPTES FINANCIERS DEFINITIF DE LA CLASSE",IF(A34=2,"COMPTES FINANCIERS PROVISOIRE DE LA CLASSE","COMPTES FINANCIERS"))</f>
        <v>COMPTES FINANCIERS</v>
      </c>
      <c r="E3" s="171"/>
      <c r="F3" s="171"/>
      <c r="G3" s="172"/>
      <c r="I3" s="168" t="s">
        <v>31</v>
      </c>
      <c r="J3" s="168"/>
      <c r="K3" s="168"/>
      <c r="L3" s="168"/>
      <c r="M3" s="168"/>
    </row>
    <row r="4" spans="2:13" s="18" customFormat="1" ht="6" customHeight="1" x14ac:dyDescent="0.2">
      <c r="B4" s="33"/>
      <c r="D4" s="173"/>
      <c r="E4" s="174"/>
      <c r="F4" s="174"/>
      <c r="G4" s="175"/>
      <c r="I4" s="168"/>
      <c r="J4" s="168"/>
      <c r="K4" s="168"/>
      <c r="L4" s="168"/>
      <c r="M4" s="168"/>
    </row>
    <row r="5" spans="2:13" s="19" customFormat="1" ht="13.5" customHeight="1" thickBot="1" x14ac:dyDescent="0.25">
      <c r="B5" s="48"/>
      <c r="C5" s="55"/>
      <c r="D5" s="176"/>
      <c r="E5" s="177"/>
      <c r="F5" s="177"/>
      <c r="G5" s="178"/>
      <c r="H5" s="18"/>
      <c r="I5" s="168"/>
      <c r="J5" s="168"/>
      <c r="K5" s="168"/>
      <c r="L5" s="168"/>
      <c r="M5" s="168"/>
    </row>
    <row r="6" spans="2:13" s="19" customFormat="1" ht="6" customHeight="1" x14ac:dyDescent="0.2">
      <c r="B6" s="33"/>
      <c r="C6" s="55"/>
      <c r="D6" s="56"/>
      <c r="E6" s="56"/>
      <c r="F6" s="56"/>
      <c r="G6" s="56"/>
      <c r="H6" s="18"/>
      <c r="I6" s="168"/>
      <c r="J6" s="168"/>
      <c r="K6" s="168"/>
      <c r="L6" s="168"/>
      <c r="M6" s="168"/>
    </row>
    <row r="7" spans="2:13" s="19" customFormat="1" ht="13.5" customHeight="1" x14ac:dyDescent="0.2">
      <c r="B7" s="47"/>
      <c r="I7" s="168"/>
      <c r="J7" s="168"/>
      <c r="K7" s="168"/>
      <c r="L7" s="168"/>
      <c r="M7" s="168"/>
    </row>
    <row r="8" spans="2:13" s="20" customFormat="1" ht="14.25" customHeight="1" x14ac:dyDescent="0.2">
      <c r="B8" s="45"/>
      <c r="C8" s="57"/>
      <c r="D8" s="150"/>
      <c r="E8" s="150"/>
      <c r="F8" s="150"/>
      <c r="G8" s="150"/>
      <c r="I8" s="135"/>
      <c r="J8" s="136"/>
      <c r="K8" s="136"/>
      <c r="L8" s="136"/>
      <c r="M8" s="136"/>
    </row>
    <row r="9" spans="2:13" s="44" customFormat="1" ht="15" customHeight="1" x14ac:dyDescent="0.35">
      <c r="B9" s="60"/>
      <c r="C9" s="57"/>
      <c r="D9" s="58" t="s">
        <v>29</v>
      </c>
      <c r="E9" s="59"/>
      <c r="F9" s="58" t="s">
        <v>30</v>
      </c>
      <c r="G9" s="59"/>
      <c r="I9" s="137"/>
      <c r="J9" s="137"/>
      <c r="K9" s="137"/>
      <c r="L9" s="137"/>
      <c r="M9" s="137"/>
    </row>
    <row r="10" spans="2:13" s="19" customFormat="1" x14ac:dyDescent="0.2">
      <c r="I10" s="169" t="s">
        <v>32</v>
      </c>
      <c r="J10" s="169"/>
      <c r="K10" s="169"/>
      <c r="L10" s="169"/>
      <c r="M10" s="169"/>
    </row>
    <row r="11" spans="2:13" s="19" customFormat="1" ht="30" customHeight="1" x14ac:dyDescent="0.2">
      <c r="B11" s="151" t="s">
        <v>10</v>
      </c>
      <c r="C11" s="152"/>
      <c r="D11" s="153" t="s">
        <v>11</v>
      </c>
      <c r="E11" s="154"/>
      <c r="F11" s="154"/>
      <c r="G11" s="151"/>
      <c r="I11" s="169"/>
      <c r="J11" s="169"/>
      <c r="K11" s="169"/>
      <c r="L11" s="169"/>
      <c r="M11" s="169"/>
    </row>
    <row r="12" spans="2:13" s="19" customFormat="1" ht="20.25" customHeight="1" x14ac:dyDescent="0.2">
      <c r="B12" s="21" t="s">
        <v>19</v>
      </c>
      <c r="C12" s="134" t="s">
        <v>0</v>
      </c>
      <c r="D12" s="155" t="s">
        <v>12</v>
      </c>
      <c r="E12" s="156"/>
      <c r="F12" s="154"/>
      <c r="G12" s="133" t="s">
        <v>0</v>
      </c>
    </row>
    <row r="13" spans="2:13" s="19" customFormat="1" ht="15" customHeight="1" x14ac:dyDescent="0.2">
      <c r="B13" s="43" t="s">
        <v>1</v>
      </c>
      <c r="C13" s="84"/>
      <c r="D13" s="157" t="s">
        <v>53</v>
      </c>
      <c r="E13" s="158"/>
      <c r="F13" s="159"/>
      <c r="G13" s="85"/>
    </row>
    <row r="14" spans="2:13" s="19" customFormat="1" ht="15" customHeight="1" x14ac:dyDescent="0.2">
      <c r="B14" s="35" t="s">
        <v>2</v>
      </c>
      <c r="C14" s="63"/>
      <c r="D14" s="145"/>
      <c r="E14" s="146"/>
      <c r="F14" s="147"/>
      <c r="G14" s="64"/>
      <c r="K14" s="124"/>
    </row>
    <row r="15" spans="2:13" s="19" customFormat="1" ht="15" customHeight="1" x14ac:dyDescent="0.2">
      <c r="B15" s="36"/>
      <c r="C15" s="63"/>
      <c r="D15" s="145"/>
      <c r="E15" s="146"/>
      <c r="F15" s="147"/>
      <c r="G15" s="64"/>
    </row>
    <row r="16" spans="2:13" s="19" customFormat="1" ht="15" customHeight="1" x14ac:dyDescent="0.2">
      <c r="B16" s="35" t="s">
        <v>3</v>
      </c>
      <c r="C16" s="63"/>
      <c r="D16" s="145"/>
      <c r="E16" s="146"/>
      <c r="F16" s="147"/>
      <c r="G16" s="64"/>
    </row>
    <row r="17" spans="1:7" s="19" customFormat="1" ht="15" customHeight="1" x14ac:dyDescent="0.2">
      <c r="B17" s="35"/>
      <c r="C17" s="63"/>
      <c r="D17" s="145"/>
      <c r="E17" s="146"/>
      <c r="F17" s="147"/>
      <c r="G17" s="64"/>
    </row>
    <row r="18" spans="1:7" s="19" customFormat="1" ht="15" customHeight="1" x14ac:dyDescent="0.2">
      <c r="B18" s="88" t="s">
        <v>58</v>
      </c>
      <c r="C18" s="63"/>
      <c r="D18" s="145"/>
      <c r="E18" s="146"/>
      <c r="F18" s="147"/>
      <c r="G18" s="64"/>
    </row>
    <row r="19" spans="1:7" s="19" customFormat="1" ht="15" customHeight="1" x14ac:dyDescent="0.2">
      <c r="B19" s="89"/>
      <c r="C19" s="63"/>
      <c r="D19" s="145"/>
      <c r="E19" s="146"/>
      <c r="F19" s="147"/>
      <c r="G19" s="64"/>
    </row>
    <row r="20" spans="1:7" s="19" customFormat="1" ht="15" customHeight="1" x14ac:dyDescent="0.2">
      <c r="B20" s="35" t="s">
        <v>4</v>
      </c>
      <c r="C20" s="63"/>
      <c r="D20" s="145"/>
      <c r="E20" s="146"/>
      <c r="F20" s="147"/>
      <c r="G20" s="64"/>
    </row>
    <row r="21" spans="1:7" s="19" customFormat="1" ht="15" customHeight="1" x14ac:dyDescent="0.2">
      <c r="B21" s="35"/>
      <c r="C21" s="63"/>
      <c r="D21" s="145"/>
      <c r="E21" s="146"/>
      <c r="F21" s="147"/>
      <c r="G21" s="64"/>
    </row>
    <row r="22" spans="1:7" s="19" customFormat="1" ht="15" customHeight="1" x14ac:dyDescent="0.2">
      <c r="B22" s="88" t="s">
        <v>5</v>
      </c>
      <c r="C22" s="63"/>
      <c r="D22" s="145"/>
      <c r="E22" s="146"/>
      <c r="F22" s="147"/>
      <c r="G22" s="64"/>
    </row>
    <row r="23" spans="1:7" s="19" customFormat="1" ht="15" customHeight="1" x14ac:dyDescent="0.2">
      <c r="B23" s="88"/>
      <c r="C23" s="63"/>
      <c r="D23" s="145"/>
      <c r="E23" s="146"/>
      <c r="F23" s="147"/>
      <c r="G23" s="64"/>
    </row>
    <row r="24" spans="1:7" s="19" customFormat="1" ht="15" customHeight="1" x14ac:dyDescent="0.2">
      <c r="B24" s="36"/>
      <c r="C24" s="63"/>
      <c r="D24" s="157" t="s">
        <v>48</v>
      </c>
      <c r="E24" s="158"/>
      <c r="F24" s="159"/>
      <c r="G24" s="85"/>
    </row>
    <row r="25" spans="1:7" s="19" customFormat="1" ht="15" customHeight="1" x14ac:dyDescent="0.2">
      <c r="B25" s="88"/>
      <c r="C25" s="63"/>
      <c r="D25" s="145" t="s">
        <v>50</v>
      </c>
      <c r="E25" s="146"/>
      <c r="F25" s="147"/>
      <c r="G25" s="64"/>
    </row>
    <row r="26" spans="1:7" s="19" customFormat="1" ht="15" customHeight="1" x14ac:dyDescent="0.2">
      <c r="B26" s="35" t="s">
        <v>6</v>
      </c>
      <c r="C26" s="63"/>
      <c r="D26" s="145"/>
      <c r="E26" s="146"/>
      <c r="F26" s="147"/>
      <c r="G26" s="64"/>
    </row>
    <row r="27" spans="1:7" s="19" customFormat="1" ht="15" customHeight="1" x14ac:dyDescent="0.2">
      <c r="B27" s="36"/>
      <c r="C27" s="63"/>
      <c r="D27" s="145"/>
      <c r="E27" s="146"/>
      <c r="F27" s="147"/>
      <c r="G27" s="64"/>
    </row>
    <row r="28" spans="1:7" s="19" customFormat="1" ht="15" customHeight="1" x14ac:dyDescent="0.2">
      <c r="B28" s="35"/>
      <c r="C28" s="63"/>
      <c r="D28" s="163"/>
      <c r="E28" s="161"/>
      <c r="F28" s="162"/>
      <c r="G28" s="64"/>
    </row>
    <row r="29" spans="1:7" s="19" customFormat="1" ht="15" customHeight="1" x14ac:dyDescent="0.2">
      <c r="B29" s="43" t="s">
        <v>22</v>
      </c>
      <c r="C29" s="84"/>
      <c r="D29" s="163"/>
      <c r="E29" s="161"/>
      <c r="F29" s="162"/>
      <c r="G29" s="64"/>
    </row>
    <row r="30" spans="1:7" s="19" customFormat="1" ht="15" customHeight="1" x14ac:dyDescent="0.2">
      <c r="B30" s="120"/>
      <c r="C30" s="121"/>
      <c r="D30" s="157" t="s">
        <v>51</v>
      </c>
      <c r="E30" s="158"/>
      <c r="F30" s="159"/>
      <c r="G30" s="85"/>
    </row>
    <row r="31" spans="1:7" s="19" customFormat="1" ht="15" customHeight="1" x14ac:dyDescent="0.2">
      <c r="A31" s="19">
        <f>IF(C31&lt;&gt;"",1,0)</f>
        <v>0</v>
      </c>
      <c r="B31" s="222" t="s">
        <v>139</v>
      </c>
      <c r="C31" s="123"/>
      <c r="D31" s="145" t="s">
        <v>52</v>
      </c>
      <c r="E31" s="146"/>
      <c r="F31" s="147"/>
      <c r="G31" s="64"/>
    </row>
    <row r="32" spans="1:7" s="19" customFormat="1" ht="15" customHeight="1" x14ac:dyDescent="0.2">
      <c r="B32" s="87" t="s">
        <v>125</v>
      </c>
      <c r="C32" s="86"/>
      <c r="D32" s="145" t="s">
        <v>122</v>
      </c>
      <c r="E32" s="164"/>
      <c r="F32" s="165"/>
      <c r="G32" s="64"/>
    </row>
    <row r="33" spans="1:9" s="19" customFormat="1" ht="15" customHeight="1" x14ac:dyDescent="0.2">
      <c r="B33" s="87"/>
      <c r="C33" s="86"/>
      <c r="D33" s="142"/>
      <c r="E33" s="143"/>
      <c r="F33" s="144"/>
      <c r="G33" s="64"/>
    </row>
    <row r="34" spans="1:9" s="19" customFormat="1" ht="15" customHeight="1" x14ac:dyDescent="0.2">
      <c r="A34" s="19">
        <f>IF(C34&lt;&gt;"",2,0)</f>
        <v>0</v>
      </c>
      <c r="B34" s="223" t="s">
        <v>140</v>
      </c>
      <c r="C34" s="121"/>
      <c r="D34" s="145" t="s">
        <v>126</v>
      </c>
      <c r="E34" s="164"/>
      <c r="F34" s="165"/>
      <c r="G34" s="64"/>
    </row>
    <row r="35" spans="1:9" s="19" customFormat="1" ht="15" customHeight="1" x14ac:dyDescent="0.2">
      <c r="B35" s="221" t="s">
        <v>131</v>
      </c>
      <c r="C35" s="86"/>
      <c r="D35" s="145" t="s">
        <v>127</v>
      </c>
      <c r="E35" s="164"/>
      <c r="F35" s="165"/>
      <c r="G35" s="64"/>
      <c r="I35" s="23" t="s">
        <v>25</v>
      </c>
    </row>
    <row r="36" spans="1:9" s="19" customFormat="1" ht="15" customHeight="1" x14ac:dyDescent="0.2">
      <c r="B36" s="43" t="s">
        <v>23</v>
      </c>
      <c r="C36" s="84"/>
      <c r="D36" s="145"/>
      <c r="E36" s="146"/>
      <c r="F36" s="147"/>
      <c r="G36" s="64"/>
    </row>
    <row r="37" spans="1:9" s="19" customFormat="1" ht="15" customHeight="1" x14ac:dyDescent="0.2">
      <c r="B37" s="35" t="s">
        <v>7</v>
      </c>
      <c r="C37" s="34"/>
      <c r="D37" s="160"/>
      <c r="E37" s="161"/>
      <c r="F37" s="162"/>
      <c r="G37" s="64"/>
    </row>
    <row r="38" spans="1:9" s="19" customFormat="1" ht="15" customHeight="1" x14ac:dyDescent="0.2">
      <c r="B38" s="35"/>
      <c r="C38" s="34"/>
      <c r="D38" s="157" t="s">
        <v>47</v>
      </c>
      <c r="E38" s="158"/>
      <c r="F38" s="159"/>
      <c r="G38" s="85"/>
    </row>
    <row r="39" spans="1:9" s="19" customFormat="1" ht="15" customHeight="1" x14ac:dyDescent="0.2">
      <c r="B39" s="35" t="s">
        <v>17</v>
      </c>
      <c r="C39" s="34"/>
      <c r="D39" s="145" t="s">
        <v>46</v>
      </c>
      <c r="E39" s="146"/>
      <c r="F39" s="147"/>
      <c r="G39" s="64"/>
    </row>
    <row r="40" spans="1:9" s="19" customFormat="1" ht="15" customHeight="1" x14ac:dyDescent="0.2">
      <c r="B40" s="35"/>
      <c r="C40" s="34"/>
      <c r="D40" s="145"/>
      <c r="E40" s="146"/>
      <c r="F40" s="147"/>
      <c r="G40" s="64"/>
    </row>
    <row r="41" spans="1:9" s="19" customFormat="1" ht="15" customHeight="1" x14ac:dyDescent="0.2">
      <c r="B41" s="35" t="s">
        <v>8</v>
      </c>
      <c r="C41" s="63"/>
      <c r="D41" s="145"/>
      <c r="E41" s="146"/>
      <c r="F41" s="147"/>
      <c r="G41" s="64"/>
    </row>
    <row r="42" spans="1:9" s="19" customFormat="1" ht="15" customHeight="1" x14ac:dyDescent="0.2">
      <c r="B42" s="35"/>
      <c r="C42" s="34"/>
      <c r="D42" s="145" t="s">
        <v>44</v>
      </c>
      <c r="E42" s="146"/>
      <c r="F42" s="147"/>
      <c r="G42" s="64"/>
    </row>
    <row r="43" spans="1:9" s="19" customFormat="1" ht="15" customHeight="1" x14ac:dyDescent="0.2">
      <c r="B43" s="35" t="s">
        <v>18</v>
      </c>
      <c r="C43" s="34"/>
      <c r="D43" s="132"/>
      <c r="E43" s="129"/>
      <c r="F43" s="130"/>
      <c r="G43" s="64"/>
    </row>
    <row r="44" spans="1:9" s="19" customFormat="1" ht="15" customHeight="1" x14ac:dyDescent="0.2">
      <c r="B44" s="38"/>
      <c r="C44" s="34"/>
      <c r="D44" s="131"/>
      <c r="E44" s="127"/>
      <c r="F44" s="128"/>
      <c r="G44" s="64"/>
    </row>
    <row r="45" spans="1:9" s="19" customFormat="1" ht="15" customHeight="1" x14ac:dyDescent="0.2">
      <c r="B45" s="35" t="s">
        <v>9</v>
      </c>
      <c r="C45" s="34"/>
      <c r="D45" s="179" t="s">
        <v>45</v>
      </c>
      <c r="E45" s="146"/>
      <c r="F45" s="147"/>
      <c r="G45" s="64"/>
    </row>
    <row r="46" spans="1:9" s="19" customFormat="1" ht="15" customHeight="1" x14ac:dyDescent="0.2">
      <c r="B46" s="35"/>
      <c r="C46" s="34"/>
      <c r="D46" s="160"/>
      <c r="E46" s="161"/>
      <c r="F46" s="162"/>
      <c r="G46" s="64"/>
    </row>
    <row r="47" spans="1:9" s="19" customFormat="1" ht="15" customHeight="1" x14ac:dyDescent="0.2">
      <c r="B47" s="35"/>
      <c r="C47" s="34"/>
      <c r="D47" s="160"/>
      <c r="E47" s="161"/>
      <c r="F47" s="162"/>
      <c r="G47" s="64"/>
    </row>
    <row r="48" spans="1:9" s="19" customFormat="1" ht="15" customHeight="1" x14ac:dyDescent="0.2">
      <c r="B48" s="39"/>
      <c r="C48" s="34"/>
      <c r="D48" s="160"/>
      <c r="E48" s="161"/>
      <c r="F48" s="162"/>
      <c r="G48" s="64"/>
    </row>
    <row r="49" spans="1:13" s="19" customFormat="1" ht="8.1" customHeight="1" x14ac:dyDescent="0.2">
      <c r="B49" s="24"/>
      <c r="C49" s="24"/>
      <c r="D49" s="24"/>
      <c r="E49" s="24"/>
      <c r="F49" s="24"/>
      <c r="G49" s="24"/>
    </row>
    <row r="50" spans="1:13" s="19" customFormat="1" ht="15" customHeight="1" x14ac:dyDescent="0.2">
      <c r="A50" s="19">
        <f>IF(AND(C50=0,G50=0),0,IF(C50=G50,1,IF(C50&gt;G50,2,3)))</f>
        <v>0</v>
      </c>
      <c r="B50" s="25" t="s">
        <v>13</v>
      </c>
      <c r="C50" s="26">
        <f>SUM(C13:C49)</f>
        <v>0</v>
      </c>
      <c r="D50" s="180" t="s">
        <v>14</v>
      </c>
      <c r="E50" s="181"/>
      <c r="F50" s="182"/>
      <c r="G50" s="27">
        <f>SUM(G13:G49)</f>
        <v>0</v>
      </c>
      <c r="I50" s="183" t="str">
        <f>IF(AND(C50=0,G50=0),"Saisir des montants",IF(A50=1,"BUDGET EQUILIBRE",IF(A50=2,"Recettes &gt; Dépenses : "&amp;C50-G50&amp;" F en plus en recettes","Dépenses &gt; Recettes : "&amp;G50-C50&amp;" F en plus en dépenses")))</f>
        <v>Saisir des montants</v>
      </c>
      <c r="J50" s="183"/>
      <c r="K50" s="183"/>
      <c r="L50" s="183"/>
      <c r="M50" s="183"/>
    </row>
    <row r="51" spans="1:13" s="19" customFormat="1" ht="15" customHeight="1" x14ac:dyDescent="0.2">
      <c r="B51" s="28" t="s">
        <v>15</v>
      </c>
      <c r="C51" s="28"/>
      <c r="D51" s="29"/>
      <c r="E51" s="29"/>
      <c r="F51" s="29"/>
      <c r="G51" s="29"/>
    </row>
    <row r="52" spans="1:13" s="19" customFormat="1" ht="15" customHeight="1" x14ac:dyDescent="0.2">
      <c r="B52" s="166" t="s">
        <v>54</v>
      </c>
      <c r="C52" s="166"/>
      <c r="D52" s="166"/>
      <c r="E52" s="166"/>
      <c r="F52" s="166"/>
      <c r="G52" s="166"/>
    </row>
    <row r="53" spans="1:13" s="30" customFormat="1" ht="15" customHeight="1" x14ac:dyDescent="0.2">
      <c r="B53" s="76" t="s">
        <v>55</v>
      </c>
      <c r="D53" s="167" t="s">
        <v>21</v>
      </c>
      <c r="E53" s="167"/>
      <c r="F53" s="167"/>
      <c r="G53" s="167"/>
    </row>
    <row r="54" spans="1:13" s="30" customFormat="1" x14ac:dyDescent="0.2"/>
    <row r="55" spans="1:13" x14ac:dyDescent="0.2">
      <c r="L55" s="50"/>
    </row>
    <row r="56" spans="1:13" x14ac:dyDescent="0.2">
      <c r="D56" s="30"/>
      <c r="E56" s="30"/>
      <c r="F56" s="30"/>
      <c r="L56" s="50"/>
    </row>
    <row r="57" spans="1:13" x14ac:dyDescent="0.2">
      <c r="L57" s="50"/>
    </row>
  </sheetData>
  <sheetProtection sheet="1" objects="1" scenarios="1" formatCells="0"/>
  <mergeCells count="45">
    <mergeCell ref="B52:G52"/>
    <mergeCell ref="D53:G53"/>
    <mergeCell ref="I3:M7"/>
    <mergeCell ref="I10:M11"/>
    <mergeCell ref="D3:G5"/>
    <mergeCell ref="D45:F45"/>
    <mergeCell ref="D46:F46"/>
    <mergeCell ref="D47:F47"/>
    <mergeCell ref="D48:F48"/>
    <mergeCell ref="D50:F50"/>
    <mergeCell ref="I50:M50"/>
    <mergeCell ref="D37:F37"/>
    <mergeCell ref="D38:F38"/>
    <mergeCell ref="D39:F39"/>
    <mergeCell ref="D40:F40"/>
    <mergeCell ref="D41:F41"/>
    <mergeCell ref="D42:F42"/>
    <mergeCell ref="D30:F30"/>
    <mergeCell ref="D31:F31"/>
    <mergeCell ref="D32:F32"/>
    <mergeCell ref="D34:F34"/>
    <mergeCell ref="D35:F35"/>
    <mergeCell ref="D36:F36"/>
    <mergeCell ref="D29:F29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18:F18"/>
    <mergeCell ref="D1:F1"/>
    <mergeCell ref="D8:G8"/>
    <mergeCell ref="B11:C11"/>
    <mergeCell ref="D11:G11"/>
    <mergeCell ref="D12:F12"/>
    <mergeCell ref="D13:F13"/>
    <mergeCell ref="D14:F14"/>
    <mergeCell ref="D15:F15"/>
    <mergeCell ref="D16:F16"/>
    <mergeCell ref="D17:F17"/>
  </mergeCells>
  <conditionalFormatting sqref="C50 G50">
    <cfRule type="expression" dxfId="23" priority="27">
      <formula>$A$50&gt;1</formula>
    </cfRule>
  </conditionalFormatting>
  <conditionalFormatting sqref="D6:G6 D3">
    <cfRule type="cellIs" dxfId="22" priority="25" operator="equal">
      <formula>"BUDGET PREVISIONNEL PAR CLASSE"</formula>
    </cfRule>
  </conditionalFormatting>
  <conditionalFormatting sqref="B1">
    <cfRule type="cellIs" dxfId="21" priority="24" operator="equal">
      <formula>""</formula>
    </cfRule>
  </conditionalFormatting>
  <conditionalFormatting sqref="D8:G8">
    <cfRule type="cellIs" dxfId="20" priority="15" operator="equal">
      <formula>""</formula>
    </cfRule>
  </conditionalFormatting>
  <conditionalFormatting sqref="B9">
    <cfRule type="cellIs" dxfId="19" priority="22" operator="equal">
      <formula>""</formula>
    </cfRule>
    <cfRule type="cellIs" dxfId="18" priority="23" operator="equal">
      <formula>""""""</formula>
    </cfRule>
  </conditionalFormatting>
  <conditionalFormatting sqref="B7">
    <cfRule type="cellIs" dxfId="17" priority="20" operator="equal">
      <formula>""</formula>
    </cfRule>
    <cfRule type="cellIs" dxfId="16" priority="21" operator="equal">
      <formula>""""""</formula>
    </cfRule>
  </conditionalFormatting>
  <conditionalFormatting sqref="B5">
    <cfRule type="cellIs" dxfId="15" priority="18" operator="equal">
      <formula>""</formula>
    </cfRule>
    <cfRule type="cellIs" dxfId="14" priority="19" operator="equal">
      <formula>""""""</formula>
    </cfRule>
  </conditionalFormatting>
  <conditionalFormatting sqref="B3">
    <cfRule type="cellIs" dxfId="13" priority="16" operator="equal">
      <formula>""</formula>
    </cfRule>
    <cfRule type="cellIs" dxfId="12" priority="17" operator="equal">
      <formula>""""""</formula>
    </cfRule>
  </conditionalFormatting>
  <conditionalFormatting sqref="D3">
    <cfRule type="cellIs" dxfId="0" priority="4" operator="equal">
      <formula>"COMPTES FINANCIERS PROVISOIRE DE LA CLASSE"</formula>
    </cfRule>
    <cfRule type="cellIs" dxfId="11" priority="14" operator="equal">
      <formula>""</formula>
    </cfRule>
  </conditionalFormatting>
  <conditionalFormatting sqref="G1">
    <cfRule type="cellIs" dxfId="10" priority="13" operator="equal">
      <formula>""</formula>
    </cfRule>
  </conditionalFormatting>
  <conditionalFormatting sqref="K34">
    <cfRule type="cellIs" dxfId="9" priority="12" operator="equal">
      <formula>"BUDGET EQUILIBRE"</formula>
    </cfRule>
  </conditionalFormatting>
  <conditionalFormatting sqref="I50">
    <cfRule type="cellIs" dxfId="8" priority="11" operator="equal">
      <formula>"BUDGET EQUILIBRE"</formula>
    </cfRule>
  </conditionalFormatting>
  <conditionalFormatting sqref="I50">
    <cfRule type="cellIs" dxfId="7" priority="8" operator="equal">
      <formula>"Saisir des montants"</formula>
    </cfRule>
    <cfRule type="expression" dxfId="6" priority="9">
      <formula>$A$50=2</formula>
    </cfRule>
    <cfRule type="expression" dxfId="5" priority="10">
      <formula>$A$50=3</formula>
    </cfRule>
  </conditionalFormatting>
  <conditionalFormatting sqref="C31">
    <cfRule type="cellIs" dxfId="4" priority="6" operator="equal">
      <formula>""</formula>
    </cfRule>
  </conditionalFormatting>
  <conditionalFormatting sqref="B4:C4 C7:G7 B6:F6 C5 C3:D3">
    <cfRule type="expression" dxfId="3" priority="40">
      <formula>$D$3="BUDGET PREVISIONNEL"</formula>
    </cfRule>
  </conditionalFormatting>
  <conditionalFormatting sqref="C34">
    <cfRule type="cellIs" dxfId="2" priority="2" operator="equal">
      <formula>""</formula>
    </cfRule>
  </conditionalFormatting>
  <conditionalFormatting sqref="B35">
    <cfRule type="expression" dxfId="1" priority="1">
      <formula>$C$35=""</formula>
    </cfRule>
  </conditionalFormatting>
  <dataValidations count="14">
    <dataValidation allowBlank="1" showInputMessage="1" showErrorMessage="1" promptTitle="MONTANT PROVISOIRE" prompt="_x000a_Calculer le montant provisoire avec l'onglet SIMULATION" sqref="C34"/>
    <dataValidation type="list" allowBlank="1" showInputMessage="1" showErrorMessage="1" promptTitle="Cliquer sur la flèche" prompt="et Faire son choix" sqref="G1">
      <formula1>"2018-2019,2019-2020,-,2020-2021,-,2021-2022,-,2022-2023,-,2023-2024,-,2024-2025,-,2025-2026,-,2026-2027"</formula1>
    </dataValidation>
    <dataValidation type="list" allowBlank="1" showInputMessage="1" showErrorMessage="1" promptTitle="CIRCONSCRIPTION" prompt="Cliquer sur la flèche et choisir le N° de circonscription" sqref="B1">
      <formula1>"*,01,02,03,04,05,06,07,08,09,10,11,12,13,14,15"</formula1>
    </dataValidation>
    <dataValidation allowBlank="1" showInputMessage="1" showErrorMessage="1" promptTitle="RESPONSABLE" prompt="Saisir le NOM et Prénom du Responsable" sqref="B7"/>
    <dataValidation allowBlank="1" showInputMessage="1" showErrorMessage="1" promptTitle="CLASSE" prompt="Saisir le(s) niveau(x) de la Classe" sqref="B5"/>
    <dataValidation allowBlank="1" showInputMessage="1" showErrorMessage="1" promptTitle="ECOLE" prompt="Saisir le nom de l'Ecole ou du CJA" sqref="B3"/>
    <dataValidation allowBlank="1" showInputMessage="1" showErrorMessage="1" promptTitle="DESTINATION" prompt="Saisir le nom de l'école de voile (CLMer) ou_x000a_le lieu de la sortie scolaire (CLDec)" sqref="B9"/>
    <dataValidation type="list" allowBlank="1" showInputMessage="1" showErrorMessage="1" promptTitle="Cliquer sur la flèche" prompt="et faire son choix (CLMEr ou CLDEc)" sqref="D8:G8">
      <formula1>"CLASSE DE MER,CLASSE DE DECOUVERTE"</formula1>
    </dataValidation>
    <dataValidation type="list" allowBlank="1" showInputMessage="1" showErrorMessage="1" sqref="D6:G6">
      <formula1>"* Flèche -&gt; *,COMPTES FINANCIERS PAR CLASSE, BUDGET PREVISIONNEL PAR CLASSE"</formula1>
    </dataValidation>
    <dataValidation type="list" allowBlank="1" showInputMessage="1" showErrorMessage="1" sqref="G2">
      <formula1>"*Flèche -&gt;*,2018-2019,2019-2020,2020-2021,2021-2022,2022-2023,2023-2024,2024-2025,2025-2026,2026-2027"</formula1>
    </dataValidation>
    <dataValidation allowBlank="1" showInputMessage="1" showErrorMessage="1" promptTitle="Cliquer sur la flèche" prompt="et faire son choix" sqref="D3"/>
    <dataValidation allowBlank="1" showInputMessage="1" showErrorMessage="1" promptTitle="MONTANT PROVISOIRE" prompt="_x000a_Calculer le montant provisoire avec l'onglet SIMULATION_x000a_" sqref="B35"/>
    <dataValidation allowBlank="1" showInputMessage="1" showErrorMessage="1" promptTitle="MONTANT DEFINITIF" prompt="_x000a_Inscrire le Montant du CHEQUE à recevoir_x000a_(Montant envoyé par mail)" sqref="B32"/>
    <dataValidation allowBlank="1" showInputMessage="1" showErrorMessage="1" promptTitle="MONTANT DU CHEQUE" prompt="_x000a_Inscrire le Montant du CHEQUE à recevoir_x000a_(Montant envoyé par mail)" sqref="C31"/>
  </dataValidations>
  <printOptions horizontalCentered="1"/>
  <pageMargins left="0.59055118110236227" right="0.39370078740157483" top="0.39370078740157483" bottom="0.21" header="0" footer="0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M57"/>
  <sheetViews>
    <sheetView showGridLines="0" view="pageBreakPreview" topLeftCell="B1" zoomScaleNormal="100" zoomScaleSheetLayoutView="100" workbookViewId="0">
      <selection activeCell="D15" sqref="D15:F16"/>
    </sheetView>
  </sheetViews>
  <sheetFormatPr baseColWidth="10" defaultColWidth="10.85546875" defaultRowHeight="12.75" x14ac:dyDescent="0.2"/>
  <cols>
    <col min="1" max="1" width="14.42578125" style="31" hidden="1" customWidth="1"/>
    <col min="2" max="2" width="36.140625" style="31" customWidth="1"/>
    <col min="3" max="3" width="12.140625" style="31" customWidth="1"/>
    <col min="4" max="7" width="12.42578125" style="31" customWidth="1"/>
    <col min="8" max="8" width="3.140625" style="31" customWidth="1"/>
    <col min="9" max="16384" width="10.85546875" style="31"/>
  </cols>
  <sheetData>
    <row r="1" spans="2:13" s="18" customFormat="1" ht="13.5" customHeight="1" x14ac:dyDescent="0.2">
      <c r="B1" s="46"/>
      <c r="D1" s="148" t="s">
        <v>26</v>
      </c>
      <c r="E1" s="148"/>
      <c r="F1" s="149"/>
      <c r="G1" s="37"/>
    </row>
    <row r="2" spans="2:13" s="18" customFormat="1" ht="9" customHeight="1" thickBot="1" x14ac:dyDescent="0.25">
      <c r="B2" s="32"/>
      <c r="D2" s="52"/>
      <c r="E2" s="52"/>
      <c r="F2" s="53"/>
      <c r="G2" s="54"/>
    </row>
    <row r="3" spans="2:13" s="18" customFormat="1" ht="13.5" customHeight="1" x14ac:dyDescent="0.2">
      <c r="B3" s="49"/>
      <c r="D3" s="184" t="s">
        <v>128</v>
      </c>
      <c r="E3" s="185"/>
      <c r="F3" s="185"/>
      <c r="G3" s="186"/>
      <c r="I3" s="168" t="s">
        <v>31</v>
      </c>
      <c r="J3" s="168"/>
      <c r="K3" s="168"/>
      <c r="L3" s="168"/>
      <c r="M3" s="168"/>
    </row>
    <row r="4" spans="2:13" s="18" customFormat="1" ht="6" customHeight="1" x14ac:dyDescent="0.2">
      <c r="B4" s="33"/>
      <c r="D4" s="187"/>
      <c r="E4" s="188"/>
      <c r="F4" s="188"/>
      <c r="G4" s="189"/>
      <c r="I4" s="168"/>
      <c r="J4" s="168"/>
      <c r="K4" s="168"/>
      <c r="L4" s="168"/>
      <c r="M4" s="168"/>
    </row>
    <row r="5" spans="2:13" s="19" customFormat="1" ht="13.5" customHeight="1" thickBot="1" x14ac:dyDescent="0.25">
      <c r="B5" s="48"/>
      <c r="C5" s="55"/>
      <c r="D5" s="190"/>
      <c r="E5" s="191"/>
      <c r="F5" s="191"/>
      <c r="G5" s="192"/>
      <c r="H5" s="18"/>
      <c r="I5" s="168"/>
      <c r="J5" s="168"/>
      <c r="K5" s="168"/>
      <c r="L5" s="168"/>
      <c r="M5" s="168"/>
    </row>
    <row r="6" spans="2:13" s="19" customFormat="1" ht="6" customHeight="1" x14ac:dyDescent="0.2">
      <c r="B6" s="33"/>
      <c r="C6" s="55"/>
      <c r="D6" s="193" t="s">
        <v>137</v>
      </c>
      <c r="E6" s="193"/>
      <c r="F6" s="193"/>
      <c r="G6" s="193"/>
      <c r="H6" s="18"/>
      <c r="I6" s="168"/>
      <c r="J6" s="168"/>
      <c r="K6" s="168"/>
      <c r="L6" s="168"/>
      <c r="M6" s="168"/>
    </row>
    <row r="7" spans="2:13" s="19" customFormat="1" ht="13.5" customHeight="1" x14ac:dyDescent="0.2">
      <c r="B7" s="47"/>
      <c r="D7" s="194"/>
      <c r="E7" s="194"/>
      <c r="F7" s="194"/>
      <c r="G7" s="194"/>
      <c r="I7" s="168"/>
      <c r="J7" s="168"/>
      <c r="K7" s="168"/>
      <c r="L7" s="168"/>
      <c r="M7" s="168"/>
    </row>
    <row r="8" spans="2:13" s="20" customFormat="1" ht="14.25" customHeight="1" x14ac:dyDescent="0.2">
      <c r="B8" s="45"/>
      <c r="C8" s="57"/>
      <c r="D8" s="150"/>
      <c r="E8" s="150"/>
      <c r="F8" s="150"/>
      <c r="G8" s="150"/>
      <c r="I8" s="135"/>
      <c r="J8" s="136"/>
      <c r="K8" s="136"/>
      <c r="L8" s="136"/>
      <c r="M8" s="136"/>
    </row>
    <row r="9" spans="2:13" s="44" customFormat="1" ht="15" customHeight="1" x14ac:dyDescent="0.35">
      <c r="B9" s="60"/>
      <c r="C9" s="57"/>
      <c r="D9" s="58" t="s">
        <v>29</v>
      </c>
      <c r="E9" s="59"/>
      <c r="F9" s="58" t="s">
        <v>30</v>
      </c>
      <c r="G9" s="59"/>
      <c r="I9" s="137"/>
      <c r="J9" s="137"/>
      <c r="K9" s="137"/>
      <c r="L9" s="137"/>
      <c r="M9" s="137"/>
    </row>
    <row r="10" spans="2:13" s="19" customFormat="1" x14ac:dyDescent="0.2">
      <c r="I10" s="169" t="s">
        <v>32</v>
      </c>
      <c r="J10" s="169"/>
      <c r="K10" s="169"/>
      <c r="L10" s="169"/>
      <c r="M10" s="169"/>
    </row>
    <row r="11" spans="2:13" s="19" customFormat="1" ht="30" customHeight="1" x14ac:dyDescent="0.2">
      <c r="B11" s="151" t="s">
        <v>10</v>
      </c>
      <c r="C11" s="152"/>
      <c r="D11" s="153" t="s">
        <v>11</v>
      </c>
      <c r="E11" s="154"/>
      <c r="F11" s="154"/>
      <c r="G11" s="151"/>
      <c r="I11" s="169"/>
      <c r="J11" s="169"/>
      <c r="K11" s="169"/>
      <c r="L11" s="169"/>
      <c r="M11" s="169"/>
    </row>
    <row r="12" spans="2:13" s="19" customFormat="1" ht="20.25" customHeight="1" x14ac:dyDescent="0.2">
      <c r="B12" s="21" t="s">
        <v>19</v>
      </c>
      <c r="C12" s="22" t="s">
        <v>0</v>
      </c>
      <c r="D12" s="155" t="s">
        <v>12</v>
      </c>
      <c r="E12" s="156"/>
      <c r="F12" s="154"/>
      <c r="G12" s="42" t="s">
        <v>0</v>
      </c>
    </row>
    <row r="13" spans="2:13" s="19" customFormat="1" ht="15" customHeight="1" x14ac:dyDescent="0.2">
      <c r="B13" s="43" t="s">
        <v>1</v>
      </c>
      <c r="C13" s="84"/>
      <c r="D13" s="157" t="s">
        <v>53</v>
      </c>
      <c r="E13" s="158"/>
      <c r="F13" s="159"/>
      <c r="G13" s="85"/>
    </row>
    <row r="14" spans="2:13" s="19" customFormat="1" ht="15" customHeight="1" x14ac:dyDescent="0.2">
      <c r="B14" s="35" t="s">
        <v>2</v>
      </c>
      <c r="C14" s="34"/>
      <c r="D14" s="145"/>
      <c r="E14" s="146"/>
      <c r="F14" s="147"/>
      <c r="G14" s="64"/>
      <c r="K14" s="124"/>
    </row>
    <row r="15" spans="2:13" s="19" customFormat="1" ht="15" customHeight="1" x14ac:dyDescent="0.2">
      <c r="B15" s="36"/>
      <c r="C15" s="34"/>
      <c r="D15" s="145"/>
      <c r="E15" s="146"/>
      <c r="F15" s="147"/>
      <c r="G15" s="64"/>
    </row>
    <row r="16" spans="2:13" s="19" customFormat="1" ht="15" customHeight="1" x14ac:dyDescent="0.2">
      <c r="B16" s="35" t="s">
        <v>3</v>
      </c>
      <c r="C16" s="34"/>
      <c r="D16" s="145"/>
      <c r="E16" s="146"/>
      <c r="F16" s="147"/>
      <c r="G16" s="64"/>
    </row>
    <row r="17" spans="2:7" s="19" customFormat="1" ht="15" customHeight="1" x14ac:dyDescent="0.2">
      <c r="B17" s="35"/>
      <c r="C17" s="34"/>
      <c r="D17" s="145"/>
      <c r="E17" s="146"/>
      <c r="F17" s="147"/>
      <c r="G17" s="64"/>
    </row>
    <row r="18" spans="2:7" s="19" customFormat="1" ht="15" customHeight="1" x14ac:dyDescent="0.2">
      <c r="B18" s="88" t="s">
        <v>58</v>
      </c>
      <c r="C18" s="63"/>
      <c r="D18" s="145"/>
      <c r="E18" s="146"/>
      <c r="F18" s="147"/>
      <c r="G18" s="64"/>
    </row>
    <row r="19" spans="2:7" s="19" customFormat="1" ht="15" customHeight="1" x14ac:dyDescent="0.2">
      <c r="B19" s="89"/>
      <c r="C19" s="34"/>
      <c r="D19" s="145"/>
      <c r="E19" s="146"/>
      <c r="F19" s="147"/>
      <c r="G19" s="64"/>
    </row>
    <row r="20" spans="2:7" s="19" customFormat="1" ht="15" customHeight="1" x14ac:dyDescent="0.2">
      <c r="B20" s="35" t="s">
        <v>4</v>
      </c>
      <c r="C20" s="141"/>
      <c r="D20" s="145"/>
      <c r="E20" s="146"/>
      <c r="F20" s="147"/>
      <c r="G20" s="64"/>
    </row>
    <row r="21" spans="2:7" s="19" customFormat="1" ht="15" customHeight="1" x14ac:dyDescent="0.2">
      <c r="B21" s="35"/>
      <c r="C21" s="34"/>
      <c r="D21" s="145"/>
      <c r="E21" s="146"/>
      <c r="F21" s="147"/>
      <c r="G21" s="64"/>
    </row>
    <row r="22" spans="2:7" s="19" customFormat="1" ht="15" customHeight="1" x14ac:dyDescent="0.2">
      <c r="B22" s="88" t="s">
        <v>5</v>
      </c>
      <c r="C22" s="34"/>
      <c r="D22" s="145"/>
      <c r="E22" s="146"/>
      <c r="F22" s="147"/>
      <c r="G22" s="64"/>
    </row>
    <row r="23" spans="2:7" s="19" customFormat="1" ht="15" customHeight="1" x14ac:dyDescent="0.2">
      <c r="B23" s="88"/>
      <c r="C23" s="34"/>
      <c r="D23" s="145"/>
      <c r="E23" s="146"/>
      <c r="F23" s="147"/>
      <c r="G23" s="64"/>
    </row>
    <row r="24" spans="2:7" s="19" customFormat="1" ht="15" customHeight="1" x14ac:dyDescent="0.2">
      <c r="B24" s="36"/>
      <c r="C24" s="34"/>
      <c r="D24" s="157" t="s">
        <v>48</v>
      </c>
      <c r="E24" s="158"/>
      <c r="F24" s="159"/>
      <c r="G24" s="85"/>
    </row>
    <row r="25" spans="2:7" s="19" customFormat="1" ht="15" customHeight="1" x14ac:dyDescent="0.2">
      <c r="B25" s="88"/>
      <c r="C25" s="34"/>
      <c r="D25" s="145" t="s">
        <v>135</v>
      </c>
      <c r="E25" s="146"/>
      <c r="F25" s="147"/>
      <c r="G25" s="64"/>
    </row>
    <row r="26" spans="2:7" s="19" customFormat="1" ht="15" customHeight="1" x14ac:dyDescent="0.2">
      <c r="B26" s="35" t="s">
        <v>6</v>
      </c>
      <c r="C26" s="34"/>
      <c r="D26" s="145"/>
      <c r="E26" s="146"/>
      <c r="F26" s="147"/>
      <c r="G26" s="64"/>
    </row>
    <row r="27" spans="2:7" s="19" customFormat="1" ht="15" customHeight="1" x14ac:dyDescent="0.2">
      <c r="B27" s="36"/>
      <c r="C27" s="34"/>
      <c r="D27" s="145"/>
      <c r="E27" s="146"/>
      <c r="F27" s="147"/>
      <c r="G27" s="64"/>
    </row>
    <row r="28" spans="2:7" s="19" customFormat="1" ht="15" customHeight="1" x14ac:dyDescent="0.2">
      <c r="B28" s="35"/>
      <c r="C28" s="34"/>
      <c r="D28" s="145"/>
      <c r="E28" s="146"/>
      <c r="F28" s="147"/>
      <c r="G28" s="64"/>
    </row>
    <row r="29" spans="2:7" s="19" customFormat="1" ht="15" customHeight="1" x14ac:dyDescent="0.2">
      <c r="B29" s="35"/>
      <c r="C29" s="34"/>
      <c r="D29" s="163"/>
      <c r="E29" s="161"/>
      <c r="F29" s="162"/>
      <c r="G29" s="64"/>
    </row>
    <row r="30" spans="2:7" s="19" customFormat="1" ht="15" customHeight="1" x14ac:dyDescent="0.2">
      <c r="B30" s="43" t="s">
        <v>22</v>
      </c>
      <c r="C30" s="84"/>
      <c r="D30" s="160"/>
      <c r="E30" s="161"/>
      <c r="F30" s="162"/>
      <c r="G30" s="64"/>
    </row>
    <row r="31" spans="2:7" s="19" customFormat="1" ht="15" customHeight="1" x14ac:dyDescent="0.2">
      <c r="B31" s="120"/>
      <c r="C31" s="121"/>
      <c r="D31" s="157" t="s">
        <v>51</v>
      </c>
      <c r="E31" s="158"/>
      <c r="F31" s="159"/>
      <c r="G31" s="85"/>
    </row>
    <row r="32" spans="2:7" s="19" customFormat="1" ht="15" customHeight="1" x14ac:dyDescent="0.2">
      <c r="B32" s="122" t="s">
        <v>123</v>
      </c>
      <c r="C32" s="123"/>
      <c r="D32" s="145" t="s">
        <v>52</v>
      </c>
      <c r="E32" s="146"/>
      <c r="F32" s="147"/>
      <c r="G32" s="64"/>
    </row>
    <row r="33" spans="2:9" s="19" customFormat="1" ht="15" customHeight="1" x14ac:dyDescent="0.2">
      <c r="B33" s="87" t="s">
        <v>131</v>
      </c>
      <c r="C33" s="86"/>
      <c r="D33" s="145" t="s">
        <v>122</v>
      </c>
      <c r="E33" s="164"/>
      <c r="F33" s="165"/>
      <c r="G33" s="64"/>
    </row>
    <row r="34" spans="2:9" s="19" customFormat="1" ht="15" customHeight="1" x14ac:dyDescent="0.2">
      <c r="B34" s="125" t="s">
        <v>132</v>
      </c>
      <c r="C34" s="86"/>
      <c r="D34" s="145" t="s">
        <v>136</v>
      </c>
      <c r="E34" s="164"/>
      <c r="F34" s="165"/>
      <c r="G34" s="64"/>
    </row>
    <row r="35" spans="2:9" s="19" customFormat="1" ht="15" customHeight="1" x14ac:dyDescent="0.2">
      <c r="D35" s="145" t="s">
        <v>127</v>
      </c>
      <c r="E35" s="164"/>
      <c r="F35" s="165"/>
      <c r="G35" s="64"/>
      <c r="I35" s="23" t="s">
        <v>25</v>
      </c>
    </row>
    <row r="36" spans="2:9" s="19" customFormat="1" ht="15" customHeight="1" x14ac:dyDescent="0.2">
      <c r="B36" s="43" t="s">
        <v>23</v>
      </c>
      <c r="C36" s="84"/>
      <c r="D36" s="145"/>
      <c r="E36" s="146"/>
      <c r="F36" s="147"/>
      <c r="G36" s="64"/>
    </row>
    <row r="37" spans="2:9" s="19" customFormat="1" ht="15" customHeight="1" x14ac:dyDescent="0.2">
      <c r="B37" s="35" t="s">
        <v>7</v>
      </c>
      <c r="C37" s="34"/>
      <c r="D37" s="160"/>
      <c r="E37" s="161"/>
      <c r="F37" s="162"/>
      <c r="G37" s="64"/>
    </row>
    <row r="38" spans="2:9" s="19" customFormat="1" ht="15" customHeight="1" x14ac:dyDescent="0.2">
      <c r="B38" s="35"/>
      <c r="C38" s="34"/>
      <c r="D38" s="157" t="s">
        <v>47</v>
      </c>
      <c r="E38" s="158"/>
      <c r="F38" s="159"/>
      <c r="G38" s="85"/>
    </row>
    <row r="39" spans="2:9" s="19" customFormat="1" ht="15" customHeight="1" x14ac:dyDescent="0.2">
      <c r="B39" s="35" t="s">
        <v>17</v>
      </c>
      <c r="C39" s="34"/>
      <c r="D39" s="145" t="s">
        <v>46</v>
      </c>
      <c r="E39" s="146"/>
      <c r="F39" s="147"/>
      <c r="G39" s="64"/>
    </row>
    <row r="40" spans="2:9" s="19" customFormat="1" ht="15" customHeight="1" x14ac:dyDescent="0.2">
      <c r="B40" s="35"/>
      <c r="C40" s="34"/>
      <c r="D40" s="145"/>
      <c r="E40" s="146"/>
      <c r="F40" s="147"/>
      <c r="G40" s="64"/>
    </row>
    <row r="41" spans="2:9" s="19" customFormat="1" ht="15" customHeight="1" x14ac:dyDescent="0.2">
      <c r="B41" s="35" t="s">
        <v>8</v>
      </c>
      <c r="C41" s="63"/>
      <c r="D41" s="145"/>
      <c r="E41" s="146"/>
      <c r="F41" s="147"/>
      <c r="G41" s="64"/>
    </row>
    <row r="42" spans="2:9" s="19" customFormat="1" ht="15" customHeight="1" x14ac:dyDescent="0.2">
      <c r="B42" s="35"/>
      <c r="C42" s="34"/>
      <c r="D42" s="145" t="s">
        <v>44</v>
      </c>
      <c r="E42" s="146"/>
      <c r="F42" s="147"/>
      <c r="G42" s="64"/>
    </row>
    <row r="43" spans="2:9" s="19" customFormat="1" ht="15" customHeight="1" x14ac:dyDescent="0.2">
      <c r="B43" s="35" t="s">
        <v>18</v>
      </c>
      <c r="C43" s="34"/>
      <c r="D43" s="82"/>
      <c r="E43" s="79"/>
      <c r="F43" s="80"/>
      <c r="G43" s="64"/>
    </row>
    <row r="44" spans="2:9" s="19" customFormat="1" ht="15" customHeight="1" x14ac:dyDescent="0.2">
      <c r="B44" s="38"/>
      <c r="C44" s="34"/>
      <c r="D44" s="81"/>
      <c r="E44" s="77"/>
      <c r="F44" s="78"/>
      <c r="G44" s="64"/>
    </row>
    <row r="45" spans="2:9" s="19" customFormat="1" ht="15" customHeight="1" x14ac:dyDescent="0.2">
      <c r="B45" s="35" t="s">
        <v>9</v>
      </c>
      <c r="C45" s="34"/>
      <c r="D45" s="179" t="s">
        <v>45</v>
      </c>
      <c r="E45" s="146"/>
      <c r="F45" s="147"/>
      <c r="G45" s="64"/>
    </row>
    <row r="46" spans="2:9" s="19" customFormat="1" ht="15" customHeight="1" x14ac:dyDescent="0.2">
      <c r="B46" s="35"/>
      <c r="C46" s="34"/>
      <c r="D46" s="160"/>
      <c r="E46" s="161"/>
      <c r="F46" s="162"/>
      <c r="G46" s="64"/>
    </row>
    <row r="47" spans="2:9" s="19" customFormat="1" ht="15" customHeight="1" x14ac:dyDescent="0.2">
      <c r="B47" s="35"/>
      <c r="C47" s="34"/>
      <c r="D47" s="160"/>
      <c r="E47" s="161"/>
      <c r="F47" s="162"/>
      <c r="G47" s="64"/>
    </row>
    <row r="48" spans="2:9" s="19" customFormat="1" ht="15" customHeight="1" x14ac:dyDescent="0.2">
      <c r="B48" s="39"/>
      <c r="C48" s="34"/>
      <c r="D48" s="160"/>
      <c r="E48" s="161"/>
      <c r="F48" s="162"/>
      <c r="G48" s="64"/>
    </row>
    <row r="49" spans="1:13" s="19" customFormat="1" ht="8.1" customHeight="1" x14ac:dyDescent="0.2">
      <c r="B49" s="24"/>
      <c r="C49" s="24"/>
      <c r="D49" s="24"/>
      <c r="E49" s="24"/>
      <c r="F49" s="24"/>
      <c r="G49" s="24"/>
    </row>
    <row r="50" spans="1:13" s="19" customFormat="1" ht="15" customHeight="1" x14ac:dyDescent="0.2">
      <c r="A50" s="19">
        <f>IF(AND(C50=0,G50=0),0,IF(C50=G50,1,IF(C50&gt;G50,2,3)))</f>
        <v>0</v>
      </c>
      <c r="B50" s="25" t="s">
        <v>13</v>
      </c>
      <c r="C50" s="26">
        <f>SUM(C13:C49)</f>
        <v>0</v>
      </c>
      <c r="D50" s="180" t="s">
        <v>14</v>
      </c>
      <c r="E50" s="181"/>
      <c r="F50" s="182"/>
      <c r="G50" s="27">
        <f>SUM(G13:G49)</f>
        <v>0</v>
      </c>
      <c r="I50" s="183" t="str">
        <f>IF(AND(C50=0,G50=0),"Saisir des montants",IF(A50=1,"BUDGET EQUILIBRE",IF(A50=2,"Recettes &gt; Dépenses : "&amp;C50-G50&amp;" F en plus en recettes","Dépenses &gt; Recettes : "&amp;G50-C50&amp;" F en plus en dépenses")))</f>
        <v>Saisir des montants</v>
      </c>
      <c r="J50" s="183"/>
      <c r="K50" s="183"/>
      <c r="L50" s="183"/>
      <c r="M50" s="183"/>
    </row>
    <row r="51" spans="1:13" s="19" customFormat="1" ht="15" customHeight="1" x14ac:dyDescent="0.2">
      <c r="B51" s="28" t="s">
        <v>15</v>
      </c>
      <c r="C51" s="28"/>
      <c r="D51" s="29"/>
      <c r="E51" s="29"/>
      <c r="F51" s="29"/>
      <c r="G51" s="29"/>
    </row>
    <row r="52" spans="1:13" s="19" customFormat="1" ht="15" customHeight="1" x14ac:dyDescent="0.2">
      <c r="B52" s="166" t="s">
        <v>54</v>
      </c>
      <c r="C52" s="166"/>
      <c r="D52" s="166"/>
      <c r="E52" s="166"/>
      <c r="F52" s="166"/>
      <c r="G52" s="166"/>
    </row>
    <row r="53" spans="1:13" s="30" customFormat="1" ht="15" customHeight="1" x14ac:dyDescent="0.2">
      <c r="B53" s="76" t="s">
        <v>55</v>
      </c>
      <c r="D53" s="167" t="s">
        <v>21</v>
      </c>
      <c r="E53" s="167"/>
      <c r="F53" s="167"/>
      <c r="G53" s="167"/>
    </row>
    <row r="54" spans="1:13" s="30" customFormat="1" x14ac:dyDescent="0.2"/>
    <row r="55" spans="1:13" x14ac:dyDescent="0.2">
      <c r="L55" s="50"/>
    </row>
    <row r="56" spans="1:13" x14ac:dyDescent="0.2">
      <c r="D56" s="30"/>
      <c r="E56" s="30"/>
      <c r="F56" s="30"/>
      <c r="L56" s="50"/>
    </row>
    <row r="57" spans="1:13" x14ac:dyDescent="0.2">
      <c r="L57" s="50"/>
    </row>
  </sheetData>
  <mergeCells count="47">
    <mergeCell ref="D3:G5"/>
    <mergeCell ref="I3:M7"/>
    <mergeCell ref="I10:M11"/>
    <mergeCell ref="I50:M50"/>
    <mergeCell ref="B52:G52"/>
    <mergeCell ref="D50:F50"/>
    <mergeCell ref="D30:F30"/>
    <mergeCell ref="D31:F31"/>
    <mergeCell ref="D32:F32"/>
    <mergeCell ref="D33:F33"/>
    <mergeCell ref="D23:F23"/>
    <mergeCell ref="D24:F24"/>
    <mergeCell ref="D25:F25"/>
    <mergeCell ref="D26:F26"/>
    <mergeCell ref="D27:F27"/>
    <mergeCell ref="D6:G7"/>
    <mergeCell ref="D1:F1"/>
    <mergeCell ref="D45:F45"/>
    <mergeCell ref="D46:F46"/>
    <mergeCell ref="D47:F47"/>
    <mergeCell ref="D48:F48"/>
    <mergeCell ref="D39:F39"/>
    <mergeCell ref="D40:F40"/>
    <mergeCell ref="D41:F41"/>
    <mergeCell ref="D42:F42"/>
    <mergeCell ref="D34:F34"/>
    <mergeCell ref="D35:F35"/>
    <mergeCell ref="D36:F36"/>
    <mergeCell ref="D28:F28"/>
    <mergeCell ref="D29:F29"/>
    <mergeCell ref="D37:F37"/>
    <mergeCell ref="D38:F38"/>
    <mergeCell ref="D53:G53"/>
    <mergeCell ref="B11:C11"/>
    <mergeCell ref="D11:G11"/>
    <mergeCell ref="D8:G8"/>
    <mergeCell ref="D12:F12"/>
    <mergeCell ref="D15:F15"/>
    <mergeCell ref="D14:F14"/>
    <mergeCell ref="D13:F13"/>
    <mergeCell ref="D16:F16"/>
    <mergeCell ref="D17:F17"/>
    <mergeCell ref="D18:F18"/>
    <mergeCell ref="D19:F19"/>
    <mergeCell ref="D20:F20"/>
    <mergeCell ref="D21:F21"/>
    <mergeCell ref="D22:F22"/>
  </mergeCells>
  <phoneticPr fontId="2" type="noConversion"/>
  <conditionalFormatting sqref="C50 G50">
    <cfRule type="expression" dxfId="77" priority="44">
      <formula>$A$50&gt;1</formula>
    </cfRule>
  </conditionalFormatting>
  <conditionalFormatting sqref="D3">
    <cfRule type="cellIs" dxfId="76" priority="37" operator="equal">
      <formula>"BUDGET PREVISIONNEL PAR CLASSE"</formula>
    </cfRule>
  </conditionalFormatting>
  <conditionalFormatting sqref="D8:G8">
    <cfRule type="cellIs" dxfId="75" priority="26" operator="equal">
      <formula>""</formula>
    </cfRule>
  </conditionalFormatting>
  <conditionalFormatting sqref="D3">
    <cfRule type="cellIs" dxfId="74" priority="11" operator="equal">
      <formula>"COMPTES FINANCIERS PROVISOIRE PAR CLASSE"</formula>
    </cfRule>
    <cfRule type="cellIs" dxfId="73" priority="25" operator="equal">
      <formula>""</formula>
    </cfRule>
  </conditionalFormatting>
  <conditionalFormatting sqref="G1">
    <cfRule type="cellIs" dxfId="72" priority="24" operator="equal">
      <formula>""</formula>
    </cfRule>
  </conditionalFormatting>
  <conditionalFormatting sqref="K34">
    <cfRule type="cellIs" dxfId="71" priority="23" operator="equal">
      <formula>"BUDGET EQUILIBRE"</formula>
    </cfRule>
  </conditionalFormatting>
  <conditionalFormatting sqref="I50">
    <cfRule type="cellIs" dxfId="70" priority="22" operator="equal">
      <formula>"BUDGET EQUILIBRE"</formula>
    </cfRule>
  </conditionalFormatting>
  <conditionalFormatting sqref="I50">
    <cfRule type="cellIs" dxfId="69" priority="19" operator="equal">
      <formula>"Saisir des montants"</formula>
    </cfRule>
    <cfRule type="expression" dxfId="68" priority="20">
      <formula>$A$50=2</formula>
    </cfRule>
    <cfRule type="expression" dxfId="67" priority="21">
      <formula>$A$50=3</formula>
    </cfRule>
  </conditionalFormatting>
  <conditionalFormatting sqref="C32">
    <cfRule type="cellIs" dxfId="66" priority="14" operator="equal">
      <formula>""</formula>
    </cfRule>
  </conditionalFormatting>
  <conditionalFormatting sqref="B33">
    <cfRule type="expression" dxfId="65" priority="13">
      <formula>$C$32=""</formula>
    </cfRule>
    <cfRule type="expression" dxfId="64" priority="17">
      <formula>$C$32=""</formula>
    </cfRule>
  </conditionalFormatting>
  <conditionalFormatting sqref="C4:C5 C3:D3 C7 C6:D6">
    <cfRule type="expression" dxfId="63" priority="45">
      <formula>$D$3="BUDGET PREVISIONNEL"</formula>
    </cfRule>
  </conditionalFormatting>
  <conditionalFormatting sqref="B1">
    <cfRule type="cellIs" dxfId="62" priority="9" operator="equal">
      <formula>""</formula>
    </cfRule>
  </conditionalFormatting>
  <conditionalFormatting sqref="B9">
    <cfRule type="cellIs" dxfId="61" priority="7" operator="equal">
      <formula>""</formula>
    </cfRule>
    <cfRule type="cellIs" dxfId="60" priority="8" operator="equal">
      <formula>""""""</formula>
    </cfRule>
  </conditionalFormatting>
  <conditionalFormatting sqref="B7">
    <cfRule type="cellIs" dxfId="59" priority="5" operator="equal">
      <formula>""</formula>
    </cfRule>
    <cfRule type="cellIs" dxfId="58" priority="6" operator="equal">
      <formula>""""""</formula>
    </cfRule>
  </conditionalFormatting>
  <conditionalFormatting sqref="B5">
    <cfRule type="cellIs" dxfId="57" priority="3" operator="equal">
      <formula>""</formula>
    </cfRule>
    <cfRule type="cellIs" dxfId="56" priority="4" operator="equal">
      <formula>""""""</formula>
    </cfRule>
  </conditionalFormatting>
  <conditionalFormatting sqref="B3">
    <cfRule type="cellIs" dxfId="55" priority="1" operator="equal">
      <formula>""</formula>
    </cfRule>
    <cfRule type="cellIs" dxfId="54" priority="2" operator="equal">
      <formula>""""""</formula>
    </cfRule>
  </conditionalFormatting>
  <conditionalFormatting sqref="B4 B6">
    <cfRule type="expression" dxfId="53" priority="10">
      <formula>$D$3="BUDGET PREVISIONNEL"</formula>
    </cfRule>
  </conditionalFormatting>
  <dataValidations xWindow="469" yWindow="169" count="10">
    <dataValidation type="list" allowBlank="1" showInputMessage="1" showErrorMessage="1" sqref="G2">
      <formula1>"*Flèche -&gt;*,2018-2019,2019-2020,2020-2021,2021-2022,2022-2023,2023-2024,2024-2025,2025-2026,2026-2027"</formula1>
    </dataValidation>
    <dataValidation type="list" allowBlank="1" showInputMessage="1" showErrorMessage="1" promptTitle="Cliquer sur la flèche" prompt="et faire son choix (CLMEr ou CLDEc)" sqref="D8:G8">
      <formula1>"CLASSE DE MER,CLASSE DE DECOUVERTE"</formula1>
    </dataValidation>
    <dataValidation allowBlank="1" showInputMessage="1" showErrorMessage="1" promptTitle="DESTINATION" prompt="Saisir le nom de l'école de voile (CLMer) ou_x000a_le lieu de la sortie scolaire (CLDec)" sqref="B9"/>
    <dataValidation allowBlank="1" showInputMessage="1" showErrorMessage="1" promptTitle="ECOLE" prompt="Saisir le nom de l'Ecole ou du CJA" sqref="B3"/>
    <dataValidation allowBlank="1" showInputMessage="1" showErrorMessage="1" promptTitle="CLASSE" prompt="Saisir le(s) niveau(x) de la Classe" sqref="B5"/>
    <dataValidation allowBlank="1" showInputMessage="1" showErrorMessage="1" promptTitle="RESPONSABLE" prompt="Saisir le NOM et Prénom du Responsable" sqref="B7"/>
    <dataValidation type="list" allowBlank="1" showInputMessage="1" showErrorMessage="1" promptTitle="CIRCONSCRIPTION" prompt="Cliquer sur la flèche et choisir le N° de circonscription" sqref="B1">
      <formula1>"*,01,02,03,04,05,06,07,08,09,10,11,12,13,14,15"</formula1>
    </dataValidation>
    <dataValidation type="list" allowBlank="1" showInputMessage="1" showErrorMessage="1" promptTitle="Cliquer sur la flèche" prompt="et Faire son choix" sqref="G1">
      <formula1>"2018-2019,2019-2020,-,2020-2021,-,2021-2022,-,2022-2023,-,2023-2024,-,2024-2025,-,2025-2026,-,2026-2027"</formula1>
    </dataValidation>
    <dataValidation allowBlank="1" showInputMessage="1" showErrorMessage="1" promptTitle="CHEQUE" prompt="Saisir le montant du chèque CSSU remis" sqref="C32"/>
    <dataValidation allowBlank="1" showInputMessage="1" showErrorMessage="1" promptTitle="Cliquer sur la flèche" prompt="et faire son choix" sqref="D3"/>
  </dataValidations>
  <printOptions horizontalCentered="1"/>
  <pageMargins left="0.59055118110236227" right="0.39370078740157483" top="0.39370078740157483" bottom="0.21" header="0" footer="0"/>
  <pageSetup paperSize="9" scale="96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57"/>
  <sheetViews>
    <sheetView showGridLines="0" view="pageBreakPreview" topLeftCell="B1" zoomScaleNormal="100" zoomScaleSheetLayoutView="100" workbookViewId="0">
      <selection activeCell="K25" sqref="K25"/>
    </sheetView>
  </sheetViews>
  <sheetFormatPr baseColWidth="10" defaultColWidth="10.85546875" defaultRowHeight="12.75" x14ac:dyDescent="0.2"/>
  <cols>
    <col min="1" max="1" width="14.42578125" style="31" hidden="1" customWidth="1"/>
    <col min="2" max="2" width="36.140625" style="31" customWidth="1"/>
    <col min="3" max="3" width="12.140625" style="31" customWidth="1"/>
    <col min="4" max="7" width="12.42578125" style="31" customWidth="1"/>
    <col min="8" max="8" width="3.140625" style="31" customWidth="1"/>
    <col min="9" max="16384" width="10.85546875" style="31"/>
  </cols>
  <sheetData>
    <row r="1" spans="2:13" s="18" customFormat="1" ht="13.5" customHeight="1" x14ac:dyDescent="0.2">
      <c r="B1" s="46"/>
      <c r="D1" s="148" t="s">
        <v>26</v>
      </c>
      <c r="E1" s="148"/>
      <c r="F1" s="149"/>
      <c r="G1" s="37"/>
    </row>
    <row r="2" spans="2:13" s="18" customFormat="1" ht="9" customHeight="1" thickBot="1" x14ac:dyDescent="0.25">
      <c r="B2" s="32"/>
      <c r="D2" s="126"/>
      <c r="E2" s="126"/>
      <c r="F2" s="53"/>
      <c r="G2" s="54"/>
    </row>
    <row r="3" spans="2:13" s="18" customFormat="1" ht="13.5" customHeight="1" x14ac:dyDescent="0.2">
      <c r="B3" s="49"/>
      <c r="D3" s="195" t="s">
        <v>129</v>
      </c>
      <c r="E3" s="196"/>
      <c r="F3" s="196"/>
      <c r="G3" s="197"/>
      <c r="I3" s="168" t="s">
        <v>31</v>
      </c>
      <c r="J3" s="168"/>
      <c r="K3" s="168"/>
      <c r="L3" s="168"/>
      <c r="M3" s="168"/>
    </row>
    <row r="4" spans="2:13" s="18" customFormat="1" ht="6" customHeight="1" x14ac:dyDescent="0.2">
      <c r="B4" s="33"/>
      <c r="D4" s="198"/>
      <c r="E4" s="199"/>
      <c r="F4" s="199"/>
      <c r="G4" s="200"/>
      <c r="I4" s="168"/>
      <c r="J4" s="168"/>
      <c r="K4" s="168"/>
      <c r="L4" s="168"/>
      <c r="M4" s="168"/>
    </row>
    <row r="5" spans="2:13" s="19" customFormat="1" ht="13.5" customHeight="1" thickBot="1" x14ac:dyDescent="0.25">
      <c r="B5" s="48"/>
      <c r="C5" s="55"/>
      <c r="D5" s="201"/>
      <c r="E5" s="202"/>
      <c r="F5" s="202"/>
      <c r="G5" s="203"/>
      <c r="H5" s="18"/>
      <c r="I5" s="168"/>
      <c r="J5" s="168"/>
      <c r="K5" s="168"/>
      <c r="L5" s="168"/>
      <c r="M5" s="168"/>
    </row>
    <row r="6" spans="2:13" s="19" customFormat="1" ht="6" customHeight="1" x14ac:dyDescent="0.2">
      <c r="B6" s="33"/>
      <c r="C6" s="55"/>
      <c r="D6" s="56"/>
      <c r="E6" s="56"/>
      <c r="F6" s="56"/>
      <c r="G6" s="56"/>
      <c r="H6" s="18"/>
      <c r="I6" s="168"/>
      <c r="J6" s="168"/>
      <c r="K6" s="168"/>
      <c r="L6" s="168"/>
      <c r="M6" s="168"/>
    </row>
    <row r="7" spans="2:13" s="19" customFormat="1" ht="13.5" customHeight="1" x14ac:dyDescent="0.2">
      <c r="B7" s="47"/>
      <c r="I7" s="168"/>
      <c r="J7" s="168"/>
      <c r="K7" s="168"/>
      <c r="L7" s="168"/>
      <c r="M7" s="168"/>
    </row>
    <row r="8" spans="2:13" s="20" customFormat="1" ht="14.25" customHeight="1" x14ac:dyDescent="0.2">
      <c r="B8" s="45"/>
      <c r="C8" s="57"/>
      <c r="D8" s="150"/>
      <c r="E8" s="150"/>
      <c r="F8" s="150"/>
      <c r="G8" s="150"/>
      <c r="I8" s="135"/>
      <c r="J8" s="136"/>
      <c r="K8" s="136"/>
      <c r="L8" s="136"/>
      <c r="M8" s="136"/>
    </row>
    <row r="9" spans="2:13" s="44" customFormat="1" ht="15" customHeight="1" x14ac:dyDescent="0.35">
      <c r="B9" s="60"/>
      <c r="C9" s="57"/>
      <c r="D9" s="58" t="s">
        <v>29</v>
      </c>
      <c r="E9" s="59"/>
      <c r="F9" s="58" t="s">
        <v>30</v>
      </c>
      <c r="G9" s="59"/>
      <c r="I9" s="137"/>
      <c r="J9" s="137"/>
      <c r="K9" s="137"/>
      <c r="L9" s="137"/>
      <c r="M9" s="137"/>
    </row>
    <row r="10" spans="2:13" s="19" customFormat="1" x14ac:dyDescent="0.2">
      <c r="I10" s="169" t="s">
        <v>32</v>
      </c>
      <c r="J10" s="169"/>
      <c r="K10" s="169"/>
      <c r="L10" s="169"/>
      <c r="M10" s="169"/>
    </row>
    <row r="11" spans="2:13" s="19" customFormat="1" ht="30" customHeight="1" x14ac:dyDescent="0.2">
      <c r="B11" s="151" t="s">
        <v>10</v>
      </c>
      <c r="C11" s="152"/>
      <c r="D11" s="153" t="s">
        <v>11</v>
      </c>
      <c r="E11" s="154"/>
      <c r="F11" s="154"/>
      <c r="G11" s="151"/>
      <c r="I11" s="169"/>
      <c r="J11" s="169"/>
      <c r="K11" s="169"/>
      <c r="L11" s="169"/>
      <c r="M11" s="169"/>
    </row>
    <row r="12" spans="2:13" s="19" customFormat="1" ht="20.25" customHeight="1" x14ac:dyDescent="0.2">
      <c r="B12" s="21" t="s">
        <v>19</v>
      </c>
      <c r="C12" s="134" t="s">
        <v>0</v>
      </c>
      <c r="D12" s="155" t="s">
        <v>12</v>
      </c>
      <c r="E12" s="156"/>
      <c r="F12" s="154"/>
      <c r="G12" s="133" t="s">
        <v>0</v>
      </c>
    </row>
    <row r="13" spans="2:13" s="19" customFormat="1" ht="15" customHeight="1" x14ac:dyDescent="0.2">
      <c r="B13" s="43" t="s">
        <v>1</v>
      </c>
      <c r="C13" s="84"/>
      <c r="D13" s="157" t="s">
        <v>53</v>
      </c>
      <c r="E13" s="158"/>
      <c r="F13" s="159"/>
      <c r="G13" s="85"/>
    </row>
    <row r="14" spans="2:13" s="19" customFormat="1" ht="15" customHeight="1" x14ac:dyDescent="0.2">
      <c r="B14" s="35" t="s">
        <v>2</v>
      </c>
      <c r="C14" s="34"/>
      <c r="D14" s="145"/>
      <c r="E14" s="146"/>
      <c r="F14" s="147"/>
      <c r="G14" s="64"/>
      <c r="K14" s="124"/>
    </row>
    <row r="15" spans="2:13" s="19" customFormat="1" ht="15" customHeight="1" x14ac:dyDescent="0.2">
      <c r="B15" s="36"/>
      <c r="C15" s="34"/>
      <c r="D15" s="145"/>
      <c r="E15" s="146"/>
      <c r="F15" s="147"/>
      <c r="G15" s="64"/>
    </row>
    <row r="16" spans="2:13" s="19" customFormat="1" ht="15" customHeight="1" x14ac:dyDescent="0.2">
      <c r="B16" s="35" t="s">
        <v>3</v>
      </c>
      <c r="C16" s="34"/>
      <c r="D16" s="145"/>
      <c r="E16" s="146"/>
      <c r="F16" s="147"/>
      <c r="G16" s="64"/>
    </row>
    <row r="17" spans="2:7" s="19" customFormat="1" ht="15" customHeight="1" x14ac:dyDescent="0.2">
      <c r="B17" s="35"/>
      <c r="C17" s="34"/>
      <c r="D17" s="145"/>
      <c r="E17" s="146"/>
      <c r="F17" s="147"/>
      <c r="G17" s="64"/>
    </row>
    <row r="18" spans="2:7" s="19" customFormat="1" ht="15" customHeight="1" x14ac:dyDescent="0.2">
      <c r="B18" s="88" t="s">
        <v>58</v>
      </c>
      <c r="C18" s="63"/>
      <c r="D18" s="145"/>
      <c r="E18" s="146"/>
      <c r="F18" s="147"/>
      <c r="G18" s="64"/>
    </row>
    <row r="19" spans="2:7" s="19" customFormat="1" ht="15" customHeight="1" x14ac:dyDescent="0.2">
      <c r="B19" s="89"/>
      <c r="C19" s="34"/>
      <c r="D19" s="145"/>
      <c r="E19" s="146"/>
      <c r="F19" s="147"/>
      <c r="G19" s="64"/>
    </row>
    <row r="20" spans="2:7" s="19" customFormat="1" ht="15" customHeight="1" x14ac:dyDescent="0.2">
      <c r="B20" s="35" t="s">
        <v>4</v>
      </c>
      <c r="C20" s="63"/>
      <c r="D20" s="145"/>
      <c r="E20" s="146"/>
      <c r="F20" s="147"/>
      <c r="G20" s="64"/>
    </row>
    <row r="21" spans="2:7" s="19" customFormat="1" ht="15" customHeight="1" x14ac:dyDescent="0.2">
      <c r="B21" s="35"/>
      <c r="C21" s="34"/>
      <c r="D21" s="145"/>
      <c r="E21" s="146"/>
      <c r="F21" s="147"/>
      <c r="G21" s="64"/>
    </row>
    <row r="22" spans="2:7" s="19" customFormat="1" ht="15" customHeight="1" x14ac:dyDescent="0.2">
      <c r="B22" s="88" t="s">
        <v>5</v>
      </c>
      <c r="C22" s="34"/>
      <c r="D22" s="145"/>
      <c r="E22" s="146"/>
      <c r="F22" s="147"/>
      <c r="G22" s="64"/>
    </row>
    <row r="23" spans="2:7" s="19" customFormat="1" ht="15" customHeight="1" x14ac:dyDescent="0.2">
      <c r="B23" s="88"/>
      <c r="C23" s="34"/>
      <c r="D23" s="145"/>
      <c r="E23" s="146"/>
      <c r="F23" s="147"/>
      <c r="G23" s="64"/>
    </row>
    <row r="24" spans="2:7" s="19" customFormat="1" ht="15" customHeight="1" x14ac:dyDescent="0.2">
      <c r="B24" s="36"/>
      <c r="C24" s="34"/>
      <c r="D24" s="157" t="s">
        <v>48</v>
      </c>
      <c r="E24" s="158"/>
      <c r="F24" s="159"/>
      <c r="G24" s="85"/>
    </row>
    <row r="25" spans="2:7" s="19" customFormat="1" ht="15" customHeight="1" x14ac:dyDescent="0.2">
      <c r="B25" s="88"/>
      <c r="C25" s="34"/>
      <c r="D25" s="145" t="s">
        <v>50</v>
      </c>
      <c r="E25" s="146"/>
      <c r="F25" s="147"/>
      <c r="G25" s="64"/>
    </row>
    <row r="26" spans="2:7" s="19" customFormat="1" ht="15" customHeight="1" x14ac:dyDescent="0.2">
      <c r="B26" s="35" t="s">
        <v>6</v>
      </c>
      <c r="C26" s="34"/>
      <c r="D26" s="145"/>
      <c r="E26" s="146"/>
      <c r="F26" s="147"/>
      <c r="G26" s="64"/>
    </row>
    <row r="27" spans="2:7" s="19" customFormat="1" ht="15" customHeight="1" x14ac:dyDescent="0.2">
      <c r="B27" s="36"/>
      <c r="C27" s="34"/>
      <c r="D27" s="145"/>
      <c r="E27" s="146"/>
      <c r="F27" s="147"/>
      <c r="G27" s="64"/>
    </row>
    <row r="28" spans="2:7" s="19" customFormat="1" ht="15" customHeight="1" x14ac:dyDescent="0.2">
      <c r="B28" s="35"/>
      <c r="C28" s="34"/>
      <c r="D28" s="145"/>
      <c r="E28" s="146"/>
      <c r="F28" s="147"/>
      <c r="G28" s="64"/>
    </row>
    <row r="29" spans="2:7" s="19" customFormat="1" ht="15" customHeight="1" x14ac:dyDescent="0.2">
      <c r="B29" s="35"/>
      <c r="C29" s="34"/>
      <c r="D29" s="163"/>
      <c r="E29" s="161"/>
      <c r="F29" s="162"/>
      <c r="G29" s="64"/>
    </row>
    <row r="30" spans="2:7" s="19" customFormat="1" ht="15" customHeight="1" x14ac:dyDescent="0.2">
      <c r="B30" s="43" t="s">
        <v>22</v>
      </c>
      <c r="C30" s="84"/>
      <c r="D30" s="160"/>
      <c r="E30" s="161"/>
      <c r="F30" s="162"/>
      <c r="G30" s="64"/>
    </row>
    <row r="31" spans="2:7" s="19" customFormat="1" ht="15" customHeight="1" x14ac:dyDescent="0.2">
      <c r="B31" s="120"/>
      <c r="C31" s="121"/>
      <c r="D31" s="157" t="s">
        <v>51</v>
      </c>
      <c r="E31" s="158"/>
      <c r="F31" s="159"/>
      <c r="G31" s="85"/>
    </row>
    <row r="32" spans="2:7" s="19" customFormat="1" ht="15" customHeight="1" x14ac:dyDescent="0.2">
      <c r="B32" s="122" t="s">
        <v>123</v>
      </c>
      <c r="C32" s="123"/>
      <c r="D32" s="145" t="s">
        <v>52</v>
      </c>
      <c r="E32" s="146"/>
      <c r="F32" s="147"/>
      <c r="G32" s="64"/>
    </row>
    <row r="33" spans="2:9" s="19" customFormat="1" ht="15" customHeight="1" x14ac:dyDescent="0.2">
      <c r="B33" s="87" t="s">
        <v>125</v>
      </c>
      <c r="C33" s="86"/>
      <c r="D33" s="145" t="s">
        <v>122</v>
      </c>
      <c r="E33" s="164"/>
      <c r="F33" s="165"/>
      <c r="G33" s="64"/>
    </row>
    <row r="34" spans="2:9" s="19" customFormat="1" ht="15" customHeight="1" x14ac:dyDescent="0.2">
      <c r="B34" s="125" t="s">
        <v>124</v>
      </c>
      <c r="C34" s="86"/>
      <c r="D34" s="145" t="s">
        <v>126</v>
      </c>
      <c r="E34" s="164"/>
      <c r="F34" s="165"/>
      <c r="G34" s="64"/>
    </row>
    <row r="35" spans="2:9" s="19" customFormat="1" ht="15" customHeight="1" x14ac:dyDescent="0.2">
      <c r="D35" s="145" t="s">
        <v>127</v>
      </c>
      <c r="E35" s="164"/>
      <c r="F35" s="165"/>
      <c r="G35" s="64"/>
      <c r="I35" s="23" t="s">
        <v>25</v>
      </c>
    </row>
    <row r="36" spans="2:9" s="19" customFormat="1" ht="15" customHeight="1" x14ac:dyDescent="0.2">
      <c r="B36" s="43" t="s">
        <v>23</v>
      </c>
      <c r="C36" s="84"/>
      <c r="D36" s="145"/>
      <c r="E36" s="146"/>
      <c r="F36" s="147"/>
      <c r="G36" s="64"/>
    </row>
    <row r="37" spans="2:9" s="19" customFormat="1" ht="15" customHeight="1" x14ac:dyDescent="0.2">
      <c r="B37" s="35" t="s">
        <v>7</v>
      </c>
      <c r="C37" s="34"/>
      <c r="D37" s="160"/>
      <c r="E37" s="161"/>
      <c r="F37" s="162"/>
      <c r="G37" s="64"/>
    </row>
    <row r="38" spans="2:9" s="19" customFormat="1" ht="15" customHeight="1" x14ac:dyDescent="0.2">
      <c r="B38" s="35"/>
      <c r="C38" s="34"/>
      <c r="D38" s="157" t="s">
        <v>47</v>
      </c>
      <c r="E38" s="158"/>
      <c r="F38" s="159"/>
      <c r="G38" s="85"/>
    </row>
    <row r="39" spans="2:9" s="19" customFormat="1" ht="15" customHeight="1" x14ac:dyDescent="0.2">
      <c r="B39" s="35" t="s">
        <v>17</v>
      </c>
      <c r="C39" s="34"/>
      <c r="D39" s="145" t="s">
        <v>46</v>
      </c>
      <c r="E39" s="146"/>
      <c r="F39" s="147"/>
      <c r="G39" s="64"/>
    </row>
    <row r="40" spans="2:9" s="19" customFormat="1" ht="15" customHeight="1" x14ac:dyDescent="0.2">
      <c r="B40" s="35"/>
      <c r="C40" s="34"/>
      <c r="D40" s="145"/>
      <c r="E40" s="146"/>
      <c r="F40" s="147"/>
      <c r="G40" s="64"/>
    </row>
    <row r="41" spans="2:9" s="19" customFormat="1" ht="15" customHeight="1" x14ac:dyDescent="0.2">
      <c r="B41" s="35" t="s">
        <v>8</v>
      </c>
      <c r="C41" s="63"/>
      <c r="D41" s="145"/>
      <c r="E41" s="146"/>
      <c r="F41" s="147"/>
      <c r="G41" s="64"/>
    </row>
    <row r="42" spans="2:9" s="19" customFormat="1" ht="15" customHeight="1" x14ac:dyDescent="0.2">
      <c r="B42" s="35"/>
      <c r="C42" s="34"/>
      <c r="D42" s="145" t="s">
        <v>44</v>
      </c>
      <c r="E42" s="146"/>
      <c r="F42" s="147"/>
      <c r="G42" s="64"/>
    </row>
    <row r="43" spans="2:9" s="19" customFormat="1" ht="15" customHeight="1" x14ac:dyDescent="0.2">
      <c r="B43" s="35" t="s">
        <v>18</v>
      </c>
      <c r="C43" s="34"/>
      <c r="D43" s="132"/>
      <c r="E43" s="129"/>
      <c r="F43" s="130"/>
      <c r="G43" s="64"/>
    </row>
    <row r="44" spans="2:9" s="19" customFormat="1" ht="15" customHeight="1" x14ac:dyDescent="0.2">
      <c r="B44" s="38"/>
      <c r="C44" s="34"/>
      <c r="D44" s="131"/>
      <c r="E44" s="127"/>
      <c r="F44" s="128"/>
      <c r="G44" s="64"/>
    </row>
    <row r="45" spans="2:9" s="19" customFormat="1" ht="15" customHeight="1" x14ac:dyDescent="0.2">
      <c r="B45" s="35" t="s">
        <v>9</v>
      </c>
      <c r="C45" s="34"/>
      <c r="D45" s="179" t="s">
        <v>45</v>
      </c>
      <c r="E45" s="146"/>
      <c r="F45" s="147"/>
      <c r="G45" s="64"/>
    </row>
    <row r="46" spans="2:9" s="19" customFormat="1" ht="15" customHeight="1" x14ac:dyDescent="0.2">
      <c r="B46" s="35"/>
      <c r="C46" s="34"/>
      <c r="D46" s="160"/>
      <c r="E46" s="161"/>
      <c r="F46" s="162"/>
      <c r="G46" s="64"/>
    </row>
    <row r="47" spans="2:9" s="19" customFormat="1" ht="15" customHeight="1" x14ac:dyDescent="0.2">
      <c r="B47" s="35"/>
      <c r="C47" s="34"/>
      <c r="D47" s="160"/>
      <c r="E47" s="161"/>
      <c r="F47" s="162"/>
      <c r="G47" s="64"/>
    </row>
    <row r="48" spans="2:9" s="19" customFormat="1" ht="15" customHeight="1" x14ac:dyDescent="0.2">
      <c r="B48" s="39"/>
      <c r="C48" s="34"/>
      <c r="D48" s="160"/>
      <c r="E48" s="161"/>
      <c r="F48" s="162"/>
      <c r="G48" s="64"/>
    </row>
    <row r="49" spans="1:13" s="19" customFormat="1" ht="8.1" customHeight="1" x14ac:dyDescent="0.2">
      <c r="B49" s="24"/>
      <c r="C49" s="24"/>
      <c r="D49" s="24"/>
      <c r="E49" s="24"/>
      <c r="F49" s="24"/>
      <c r="G49" s="24"/>
    </row>
    <row r="50" spans="1:13" s="19" customFormat="1" ht="15" customHeight="1" x14ac:dyDescent="0.2">
      <c r="A50" s="19">
        <f>IF(AND(C50=0,G50=0),0,IF(C50=G50,1,IF(C50&gt;G50,2,3)))</f>
        <v>0</v>
      </c>
      <c r="B50" s="25" t="s">
        <v>13</v>
      </c>
      <c r="C50" s="26">
        <f>SUM(C13:C49)</f>
        <v>0</v>
      </c>
      <c r="D50" s="180" t="s">
        <v>14</v>
      </c>
      <c r="E50" s="181"/>
      <c r="F50" s="182"/>
      <c r="G50" s="27">
        <f>SUM(G13:G49)</f>
        <v>0</v>
      </c>
      <c r="I50" s="183" t="str">
        <f>IF(AND(C50=0,G50=0),"Saisir des montants",IF(A50=1,"BUDGET EQUILIBRE",IF(A50=2,"Recettes &gt; Dépenses : "&amp;C50-G50&amp;" F en plus en recettes","Dépenses &gt; Recettes : "&amp;G50-C50&amp;" F en plus en dépenses")))</f>
        <v>Saisir des montants</v>
      </c>
      <c r="J50" s="183"/>
      <c r="K50" s="183"/>
      <c r="L50" s="183"/>
      <c r="M50" s="183"/>
    </row>
    <row r="51" spans="1:13" s="19" customFormat="1" ht="15" customHeight="1" x14ac:dyDescent="0.2">
      <c r="B51" s="28" t="s">
        <v>15</v>
      </c>
      <c r="C51" s="28"/>
      <c r="D51" s="29"/>
      <c r="E51" s="29"/>
      <c r="F51" s="29"/>
      <c r="G51" s="29"/>
    </row>
    <row r="52" spans="1:13" s="19" customFormat="1" ht="15" customHeight="1" x14ac:dyDescent="0.2">
      <c r="B52" s="166" t="s">
        <v>54</v>
      </c>
      <c r="C52" s="166"/>
      <c r="D52" s="166"/>
      <c r="E52" s="166"/>
      <c r="F52" s="166"/>
      <c r="G52" s="166"/>
    </row>
    <row r="53" spans="1:13" s="30" customFormat="1" ht="15" customHeight="1" x14ac:dyDescent="0.2">
      <c r="B53" s="76" t="s">
        <v>55</v>
      </c>
      <c r="D53" s="167" t="s">
        <v>21</v>
      </c>
      <c r="E53" s="167"/>
      <c r="F53" s="167"/>
      <c r="G53" s="167"/>
    </row>
    <row r="54" spans="1:13" s="30" customFormat="1" x14ac:dyDescent="0.2"/>
    <row r="55" spans="1:13" x14ac:dyDescent="0.2">
      <c r="L55" s="50"/>
    </row>
    <row r="56" spans="1:13" x14ac:dyDescent="0.2">
      <c r="D56" s="30"/>
      <c r="E56" s="30"/>
      <c r="F56" s="30"/>
      <c r="L56" s="50"/>
    </row>
    <row r="57" spans="1:13" x14ac:dyDescent="0.2">
      <c r="L57" s="50"/>
    </row>
  </sheetData>
  <mergeCells count="46">
    <mergeCell ref="I50:M50"/>
    <mergeCell ref="B52:G52"/>
    <mergeCell ref="D53:G53"/>
    <mergeCell ref="D3:G5"/>
    <mergeCell ref="D42:F42"/>
    <mergeCell ref="D45:F45"/>
    <mergeCell ref="D46:F46"/>
    <mergeCell ref="D47:F47"/>
    <mergeCell ref="D48:F48"/>
    <mergeCell ref="D50:F50"/>
    <mergeCell ref="D36:F36"/>
    <mergeCell ref="D37:F37"/>
    <mergeCell ref="D38:F38"/>
    <mergeCell ref="D39:F39"/>
    <mergeCell ref="D40:F40"/>
    <mergeCell ref="D41:F41"/>
    <mergeCell ref="D35:F35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23:F23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1:F1"/>
    <mergeCell ref="I3:M7"/>
    <mergeCell ref="D8:G8"/>
    <mergeCell ref="I10:M11"/>
    <mergeCell ref="B11:C11"/>
    <mergeCell ref="D11:G11"/>
  </mergeCells>
  <conditionalFormatting sqref="C50 G50">
    <cfRule type="expression" dxfId="52" priority="24">
      <formula>$A$50&gt;1</formula>
    </cfRule>
  </conditionalFormatting>
  <conditionalFormatting sqref="D6:G6 D3">
    <cfRule type="cellIs" dxfId="51" priority="22" operator="equal">
      <formula>"BUDGET PREVISIONNEL PAR CLASSE"</formula>
    </cfRule>
  </conditionalFormatting>
  <conditionalFormatting sqref="B1">
    <cfRule type="cellIs" dxfId="50" priority="21" operator="equal">
      <formula>""</formula>
    </cfRule>
  </conditionalFormatting>
  <conditionalFormatting sqref="D8:G8">
    <cfRule type="cellIs" dxfId="49" priority="12" operator="equal">
      <formula>""</formula>
    </cfRule>
  </conditionalFormatting>
  <conditionalFormatting sqref="B9">
    <cfRule type="cellIs" dxfId="48" priority="19" operator="equal">
      <formula>""</formula>
    </cfRule>
    <cfRule type="cellIs" dxfId="47" priority="20" operator="equal">
      <formula>""""""</formula>
    </cfRule>
  </conditionalFormatting>
  <conditionalFormatting sqref="B7">
    <cfRule type="cellIs" dxfId="46" priority="17" operator="equal">
      <formula>""</formula>
    </cfRule>
    <cfRule type="cellIs" dxfId="45" priority="18" operator="equal">
      <formula>""""""</formula>
    </cfRule>
  </conditionalFormatting>
  <conditionalFormatting sqref="B5">
    <cfRule type="cellIs" dxfId="44" priority="15" operator="equal">
      <formula>""</formula>
    </cfRule>
    <cfRule type="cellIs" dxfId="43" priority="16" operator="equal">
      <formula>""""""</formula>
    </cfRule>
  </conditionalFormatting>
  <conditionalFormatting sqref="B3">
    <cfRule type="cellIs" dxfId="42" priority="13" operator="equal">
      <formula>""</formula>
    </cfRule>
    <cfRule type="cellIs" dxfId="41" priority="14" operator="equal">
      <formula>""""""</formula>
    </cfRule>
  </conditionalFormatting>
  <conditionalFormatting sqref="D3">
    <cfRule type="cellIs" dxfId="40" priority="1" operator="equal">
      <formula>"COMPTES FINANCIERS PROVISOIRE PAR CLASSE"</formula>
    </cfRule>
    <cfRule type="cellIs" dxfId="39" priority="11" operator="equal">
      <formula>""</formula>
    </cfRule>
  </conditionalFormatting>
  <conditionalFormatting sqref="G1">
    <cfRule type="cellIs" dxfId="38" priority="10" operator="equal">
      <formula>""</formula>
    </cfRule>
  </conditionalFormatting>
  <conditionalFormatting sqref="K34">
    <cfRule type="cellIs" dxfId="37" priority="9" operator="equal">
      <formula>"BUDGET EQUILIBRE"</formula>
    </cfRule>
  </conditionalFormatting>
  <conditionalFormatting sqref="I50">
    <cfRule type="cellIs" dxfId="36" priority="8" operator="equal">
      <formula>"BUDGET EQUILIBRE"</formula>
    </cfRule>
  </conditionalFormatting>
  <conditionalFormatting sqref="I50">
    <cfRule type="cellIs" dxfId="35" priority="5" operator="equal">
      <formula>"Saisir des montants"</formula>
    </cfRule>
    <cfRule type="expression" dxfId="34" priority="6">
      <formula>$A$50=2</formula>
    </cfRule>
    <cfRule type="expression" dxfId="33" priority="7">
      <formula>$A$50=3</formula>
    </cfRule>
  </conditionalFormatting>
  <conditionalFormatting sqref="C32">
    <cfRule type="cellIs" dxfId="32" priority="3" operator="equal">
      <formula>""</formula>
    </cfRule>
  </conditionalFormatting>
  <conditionalFormatting sqref="B33">
    <cfRule type="expression" dxfId="31" priority="2">
      <formula>$C$32=""</formula>
    </cfRule>
    <cfRule type="expression" dxfId="30" priority="4">
      <formula>$C$32=""</formula>
    </cfRule>
  </conditionalFormatting>
  <conditionalFormatting sqref="B4:C4 C7:G7 B6:F6 C5 C3:D3">
    <cfRule type="expression" dxfId="29" priority="36">
      <formula>$D$3="BUDGET PREVISIONNEL"</formula>
    </cfRule>
  </conditionalFormatting>
  <dataValidations count="11">
    <dataValidation type="list" allowBlank="1" showInputMessage="1" showErrorMessage="1" sqref="G2">
      <formula1>"*Flèche -&gt;*,2018-2019,2019-2020,2020-2021,2021-2022,2022-2023,2023-2024,2024-2025,2025-2026,2026-2027"</formula1>
    </dataValidation>
    <dataValidation type="list" allowBlank="1" showInputMessage="1" showErrorMessage="1" sqref="D6:G6">
      <formula1>"* Flèche -&gt; *,COMPTES FINANCIERS PAR CLASSE, BUDGET PREVISIONNEL PAR CLASSE"</formula1>
    </dataValidation>
    <dataValidation type="list" allowBlank="1" showInputMessage="1" showErrorMessage="1" promptTitle="Cliquer sur la flèche" prompt="et faire son choix (CLMEr ou CLDEc)" sqref="D8:G8">
      <formula1>"CLASSE DE MER,CLASSE DE DECOUVERTE"</formula1>
    </dataValidation>
    <dataValidation allowBlank="1" showInputMessage="1" showErrorMessage="1" promptTitle="DESTINATION" prompt="Saisir le nom de l'école de voile (CLMer) ou_x000a_le lieu de la sortie scolaire (CLDec)" sqref="B9"/>
    <dataValidation allowBlank="1" showInputMessage="1" showErrorMessage="1" promptTitle="ECOLE" prompt="Saisir le nom de l'Ecole ou du CJA" sqref="B3"/>
    <dataValidation allowBlank="1" showInputMessage="1" showErrorMessage="1" promptTitle="CLASSE" prompt="Saisir le(s) niveau(x) de la Classe" sqref="B5"/>
    <dataValidation allowBlank="1" showInputMessage="1" showErrorMessage="1" promptTitle="RESPONSABLE" prompt="Saisir le NOM et Prénom du Responsable" sqref="B7"/>
    <dataValidation type="list" allowBlank="1" showInputMessage="1" showErrorMessage="1" promptTitle="CIRCONSCRIPTION" prompt="Cliquer sur la flèche et choisir le N° de circonscription" sqref="B1">
      <formula1>"*,01,02,03,04,05,06,07,08,09,10,11,12,13,14,15"</formula1>
    </dataValidation>
    <dataValidation type="list" allowBlank="1" showInputMessage="1" showErrorMessage="1" promptTitle="Cliquer sur la flèche" prompt="et Faire son choix" sqref="G1">
      <formula1>"2018-2019,2019-2020,-,2020-2021,-,2021-2022,-,2022-2023,-,2023-2024,-,2024-2025,-,2025-2026,-,2026-2027"</formula1>
    </dataValidation>
    <dataValidation allowBlank="1" showInputMessage="1" showErrorMessage="1" promptTitle="CHEQUE" prompt="Saisir le montant du chèque CSSU remis" sqref="C32"/>
    <dataValidation allowBlank="1" showInputMessage="1" showErrorMessage="1" promptTitle="Cliquer sur la flèche" prompt="et faire son choix" sqref="D3"/>
  </dataValidations>
  <printOptions horizontalCentered="1"/>
  <pageMargins left="0.59055118110236227" right="0.39370078740157483" top="0.39370078740157483" bottom="0.21" header="0" footer="0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72"/>
  <sheetViews>
    <sheetView showGridLines="0" zoomScaleNormal="100" zoomScaleSheetLayoutView="100" workbookViewId="0">
      <selection activeCell="E33" sqref="E32:F33"/>
    </sheetView>
  </sheetViews>
  <sheetFormatPr baseColWidth="10" defaultColWidth="10.85546875" defaultRowHeight="12.75" x14ac:dyDescent="0.2"/>
  <cols>
    <col min="1" max="1" width="10.85546875" style="31"/>
    <col min="2" max="2" width="67" style="99" customWidth="1"/>
    <col min="3" max="3" width="18.5703125" style="31" customWidth="1"/>
    <col min="4" max="4" width="5.7109375" style="31" customWidth="1"/>
    <col min="5" max="5" width="19.7109375" style="31" customWidth="1"/>
    <col min="6" max="6" width="27.7109375" style="31" customWidth="1"/>
    <col min="7" max="14" width="19.7109375" style="31" customWidth="1"/>
    <col min="15" max="15" width="14.42578125" style="31" customWidth="1"/>
    <col min="16" max="16" width="10.85546875" style="31" hidden="1" customWidth="1"/>
    <col min="17" max="17" width="23.7109375" style="31" hidden="1" customWidth="1"/>
    <col min="18" max="22" width="16.5703125" style="91" hidden="1" customWidth="1"/>
    <col min="23" max="23" width="16.5703125" style="91" customWidth="1"/>
    <col min="24" max="16384" width="10.85546875" style="31"/>
  </cols>
  <sheetData>
    <row r="1" spans="1:23" x14ac:dyDescent="0.2">
      <c r="B1" s="207" t="s">
        <v>133</v>
      </c>
      <c r="C1" s="207"/>
    </row>
    <row r="2" spans="1:23" x14ac:dyDescent="0.2">
      <c r="B2" s="207"/>
      <c r="C2" s="207"/>
    </row>
    <row r="3" spans="1:23" x14ac:dyDescent="0.2">
      <c r="B3" s="208" t="s">
        <v>114</v>
      </c>
      <c r="C3" s="208"/>
    </row>
    <row r="4" spans="1:23" ht="16.5" customHeight="1" x14ac:dyDescent="0.2">
      <c r="B4" s="205" t="s">
        <v>138</v>
      </c>
      <c r="C4" s="205"/>
    </row>
    <row r="5" spans="1:23" ht="10.5" customHeight="1" x14ac:dyDescent="0.2">
      <c r="B5" s="110"/>
      <c r="C5" s="110"/>
    </row>
    <row r="6" spans="1:23" ht="45" customHeight="1" x14ac:dyDescent="0.2">
      <c r="B6" s="209" t="s">
        <v>115</v>
      </c>
      <c r="C6" s="209"/>
    </row>
    <row r="7" spans="1:23" ht="11.25" customHeight="1" x14ac:dyDescent="0.2">
      <c r="C7" s="19"/>
    </row>
    <row r="8" spans="1:23" ht="11.25" customHeight="1" x14ac:dyDescent="0.2">
      <c r="C8" s="19"/>
    </row>
    <row r="9" spans="1:23" ht="26.25" x14ac:dyDescent="0.2">
      <c r="B9" s="210" t="s">
        <v>61</v>
      </c>
      <c r="C9" s="210"/>
    </row>
    <row r="10" spans="1:23" s="18" customFormat="1" ht="13.5" customHeight="1" x14ac:dyDescent="0.2">
      <c r="A10" s="19"/>
      <c r="B10" s="106"/>
      <c r="C10" s="107"/>
      <c r="D10" s="19"/>
      <c r="R10" s="91"/>
      <c r="S10" s="91"/>
      <c r="T10" s="91"/>
      <c r="U10" s="91"/>
      <c r="V10" s="91"/>
      <c r="W10" s="91"/>
    </row>
    <row r="11" spans="1:23" s="18" customFormat="1" ht="24" customHeight="1" x14ac:dyDescent="0.2">
      <c r="A11" s="19"/>
      <c r="B11" s="100" t="s">
        <v>119</v>
      </c>
      <c r="C11" s="116"/>
      <c r="D11" s="19"/>
      <c r="R11" s="91"/>
      <c r="S11" s="91"/>
      <c r="T11" s="91"/>
      <c r="U11" s="91"/>
      <c r="V11" s="91"/>
      <c r="W11" s="91"/>
    </row>
    <row r="12" spans="1:23" s="18" customFormat="1" ht="13.5" customHeight="1" x14ac:dyDescent="0.2">
      <c r="A12" s="51"/>
      <c r="B12" s="99"/>
      <c r="C12" s="19"/>
      <c r="D12" s="20"/>
      <c r="R12" s="91"/>
      <c r="S12" s="91"/>
      <c r="T12" s="91"/>
      <c r="U12" s="91"/>
      <c r="V12" s="91"/>
      <c r="W12" s="91"/>
    </row>
    <row r="13" spans="1:23" s="18" customFormat="1" ht="21" customHeight="1" x14ac:dyDescent="0.2">
      <c r="A13" s="44"/>
      <c r="B13" s="101" t="s">
        <v>112</v>
      </c>
      <c r="C13" s="117" t="str">
        <f>IF(C11="","",C11*80/100)</f>
        <v/>
      </c>
      <c r="D13" s="44"/>
      <c r="R13" s="91"/>
      <c r="S13" s="91"/>
      <c r="T13" s="91"/>
      <c r="U13" s="91"/>
      <c r="V13" s="91"/>
      <c r="W13" s="91"/>
    </row>
    <row r="14" spans="1:23" s="19" customFormat="1" ht="12.75" customHeight="1" x14ac:dyDescent="0.2">
      <c r="B14" s="101"/>
      <c r="C14" s="50"/>
      <c r="R14" s="91"/>
      <c r="S14" s="91"/>
      <c r="T14" s="91"/>
      <c r="U14" s="91"/>
      <c r="V14" s="91"/>
      <c r="W14" s="91"/>
    </row>
    <row r="15" spans="1:23" s="19" customFormat="1" ht="30" customHeight="1" x14ac:dyDescent="0.2">
      <c r="B15" s="204" t="s">
        <v>60</v>
      </c>
      <c r="C15" s="204"/>
      <c r="R15" s="91"/>
      <c r="S15" s="91"/>
      <c r="T15" s="91"/>
      <c r="U15" s="91"/>
      <c r="V15" s="91"/>
      <c r="W15" s="91"/>
    </row>
    <row r="16" spans="1:23" s="19" customFormat="1" ht="13.5" customHeight="1" x14ac:dyDescent="0.2">
      <c r="B16" s="99"/>
      <c r="R16" s="91"/>
      <c r="S16" s="91"/>
      <c r="T16" s="91"/>
      <c r="U16" s="91"/>
      <c r="V16" s="91"/>
      <c r="W16" s="91"/>
    </row>
    <row r="17" spans="1:24" s="20" customFormat="1" ht="19.5" customHeight="1" x14ac:dyDescent="0.2">
      <c r="A17" s="19"/>
      <c r="B17" s="99" t="s">
        <v>117</v>
      </c>
      <c r="C17" s="109"/>
      <c r="D17" s="19"/>
      <c r="R17" s="92"/>
      <c r="S17" s="92"/>
      <c r="T17" s="92"/>
      <c r="U17" s="92"/>
      <c r="V17" s="92"/>
      <c r="W17" s="92"/>
    </row>
    <row r="18" spans="1:24" s="44" customFormat="1" ht="20.25" customHeight="1" thickBot="1" x14ac:dyDescent="0.25">
      <c r="A18" s="19"/>
      <c r="B18" s="102" t="s">
        <v>118</v>
      </c>
      <c r="C18" s="109"/>
      <c r="D18" s="19"/>
      <c r="Q18" s="20"/>
      <c r="R18" s="92"/>
      <c r="S18" s="92"/>
      <c r="T18" s="92"/>
      <c r="U18" s="92"/>
      <c r="V18" s="92"/>
      <c r="W18" s="92"/>
      <c r="X18" s="20"/>
    </row>
    <row r="19" spans="1:24" s="19" customFormat="1" ht="13.5" thickBot="1" x14ac:dyDescent="0.25">
      <c r="B19" s="99"/>
      <c r="C19" s="119"/>
      <c r="Q19" s="111" t="str">
        <f>C20&amp;C21&amp;C22</f>
        <v/>
      </c>
      <c r="R19" s="91"/>
      <c r="S19" s="91"/>
      <c r="T19" s="91"/>
      <c r="U19" s="91"/>
      <c r="V19" s="91"/>
      <c r="W19" s="91"/>
    </row>
    <row r="20" spans="1:24" s="19" customFormat="1" ht="24" customHeight="1" x14ac:dyDescent="0.2">
      <c r="B20" s="99" t="s">
        <v>120</v>
      </c>
      <c r="C20" s="108"/>
      <c r="R20" s="91"/>
      <c r="S20" s="91"/>
      <c r="T20" s="91"/>
      <c r="U20" s="91"/>
      <c r="V20" s="91"/>
      <c r="W20" s="91"/>
    </row>
    <row r="21" spans="1:24" s="19" customFormat="1" ht="20.25" customHeight="1" x14ac:dyDescent="0.2">
      <c r="B21" s="99" t="s">
        <v>121</v>
      </c>
      <c r="C21" s="108"/>
      <c r="M21" s="50"/>
      <c r="N21" s="50"/>
      <c r="O21" s="50"/>
      <c r="Q21" s="19" t="s">
        <v>67</v>
      </c>
      <c r="R21" s="19">
        <v>0</v>
      </c>
      <c r="T21" s="19">
        <v>0</v>
      </c>
      <c r="U21" s="114">
        <v>0</v>
      </c>
    </row>
    <row r="22" spans="1:24" s="19" customFormat="1" ht="21" customHeight="1" x14ac:dyDescent="0.2">
      <c r="B22" s="140" t="s">
        <v>130</v>
      </c>
      <c r="C22" s="139"/>
      <c r="M22" s="50"/>
      <c r="N22" s="50"/>
      <c r="O22" s="50"/>
      <c r="Q22" s="19" t="s">
        <v>68</v>
      </c>
      <c r="R22" s="19">
        <v>1</v>
      </c>
      <c r="T22" s="19">
        <v>1</v>
      </c>
      <c r="U22" s="90">
        <v>50000</v>
      </c>
    </row>
    <row r="23" spans="1:24" s="19" customFormat="1" ht="15" customHeight="1" x14ac:dyDescent="0.2">
      <c r="B23" s="138" t="s">
        <v>116</v>
      </c>
      <c r="H23" s="50"/>
      <c r="I23" s="50"/>
      <c r="J23" s="50"/>
      <c r="K23" s="50"/>
      <c r="L23" s="50"/>
      <c r="M23" s="50"/>
      <c r="N23" s="50"/>
      <c r="O23" s="50"/>
      <c r="Q23" s="19" t="s">
        <v>69</v>
      </c>
      <c r="R23" s="19">
        <v>2</v>
      </c>
      <c r="T23" s="19">
        <v>2</v>
      </c>
      <c r="U23" s="90">
        <v>100000</v>
      </c>
    </row>
    <row r="24" spans="1:24" s="19" customFormat="1" ht="15" customHeight="1" x14ac:dyDescent="0.2">
      <c r="B24" s="99"/>
      <c r="M24" s="50"/>
      <c r="N24" s="50"/>
      <c r="O24" s="50"/>
      <c r="Q24" s="19" t="s">
        <v>70</v>
      </c>
      <c r="R24" s="19">
        <v>3</v>
      </c>
      <c r="T24" s="19">
        <v>3</v>
      </c>
      <c r="U24" s="90">
        <v>150000</v>
      </c>
    </row>
    <row r="25" spans="1:24" s="19" customFormat="1" ht="15" customHeight="1" x14ac:dyDescent="0.2">
      <c r="B25" s="112" t="s">
        <v>134</v>
      </c>
      <c r="C25" s="118" t="str">
        <f>IF(OR(C20="",C21=""),"",IFERROR(C31+C33,"Erreur (5)"))</f>
        <v/>
      </c>
      <c r="M25" s="50"/>
      <c r="N25" s="50"/>
      <c r="O25" s="50"/>
      <c r="Q25" s="19" t="s">
        <v>71</v>
      </c>
      <c r="R25" s="19">
        <v>4</v>
      </c>
      <c r="T25" s="19">
        <v>4</v>
      </c>
      <c r="U25" s="90">
        <v>200000</v>
      </c>
    </row>
    <row r="26" spans="1:24" s="19" customFormat="1" ht="16.5" customHeight="1" x14ac:dyDescent="0.2">
      <c r="C26" s="113" t="str">
        <f>IF(C25="","",IF(C25="Erreur (5)","Erreur (5) : mettre OUI ou NON à île différente du lieu de départ","Soit Montant + Bonus -&gt; ("&amp;C31&amp;" + "&amp;C33&amp;")"))</f>
        <v/>
      </c>
      <c r="M26" s="50"/>
      <c r="N26" s="50"/>
      <c r="O26" s="50"/>
      <c r="Q26" s="19" t="s">
        <v>72</v>
      </c>
      <c r="R26" s="19">
        <v>4</v>
      </c>
    </row>
    <row r="27" spans="1:24" s="19" customFormat="1" ht="15" customHeight="1" x14ac:dyDescent="0.2">
      <c r="B27" s="206"/>
      <c r="C27" s="206"/>
      <c r="M27" s="50"/>
      <c r="N27" s="50"/>
      <c r="O27" s="50"/>
      <c r="Q27" s="91" t="s">
        <v>73</v>
      </c>
      <c r="R27" s="91">
        <v>1</v>
      </c>
      <c r="W27" s="91"/>
    </row>
    <row r="28" spans="1:24" s="19" customFormat="1" ht="15" customHeight="1" x14ac:dyDescent="0.2">
      <c r="B28" s="99"/>
      <c r="M28" s="50"/>
      <c r="N28" s="50"/>
      <c r="O28" s="50"/>
      <c r="Q28" s="91" t="s">
        <v>74</v>
      </c>
      <c r="R28" s="91">
        <v>0</v>
      </c>
      <c r="W28" s="91"/>
    </row>
    <row r="29" spans="1:24" s="19" customFormat="1" ht="15" customHeight="1" x14ac:dyDescent="0.2">
      <c r="B29" s="95" t="s">
        <v>113</v>
      </c>
      <c r="C29" s="96"/>
      <c r="M29" s="50"/>
      <c r="N29" s="50"/>
      <c r="O29" s="50"/>
      <c r="Q29" s="91" t="s">
        <v>75</v>
      </c>
      <c r="R29" s="91">
        <v>2</v>
      </c>
      <c r="W29" s="91"/>
    </row>
    <row r="30" spans="1:24" s="19" customFormat="1" ht="15" customHeight="1" x14ac:dyDescent="0.2">
      <c r="B30" s="95" t="s">
        <v>59</v>
      </c>
      <c r="C30" s="97">
        <f>C18-C17</f>
        <v>0</v>
      </c>
      <c r="M30" s="50"/>
      <c r="N30" s="50"/>
      <c r="O30" s="50"/>
      <c r="Q30" s="91" t="s">
        <v>76</v>
      </c>
      <c r="R30" s="91">
        <v>4</v>
      </c>
      <c r="W30" s="91"/>
    </row>
    <row r="31" spans="1:24" s="19" customFormat="1" ht="15" customHeight="1" x14ac:dyDescent="0.2">
      <c r="B31" s="103" t="s">
        <v>62</v>
      </c>
      <c r="C31" s="98" t="str">
        <f>IF(C30=0,"CLMer",IF(C30=1,50000,IF(C30=2,100000,150000)))</f>
        <v>CLMer</v>
      </c>
      <c r="M31" s="50"/>
      <c r="N31" s="50"/>
      <c r="O31" s="50"/>
      <c r="Q31" s="91" t="s">
        <v>77</v>
      </c>
      <c r="R31" s="91">
        <v>4</v>
      </c>
      <c r="W31" s="91"/>
    </row>
    <row r="32" spans="1:24" s="19" customFormat="1" ht="15" customHeight="1" x14ac:dyDescent="0.2">
      <c r="B32" s="104" t="s">
        <v>110</v>
      </c>
      <c r="C32" s="97" t="str">
        <f>IFERROR(IF(C30="CLMer","CLMer",VLOOKUP(Q19,Q21:R66,2,FALSE)),"-")</f>
        <v>-</v>
      </c>
      <c r="M32" s="50"/>
      <c r="N32" s="50"/>
      <c r="O32" s="50"/>
      <c r="Q32" s="91" t="s">
        <v>78</v>
      </c>
      <c r="R32" s="91">
        <v>4</v>
      </c>
      <c r="W32" s="91"/>
    </row>
    <row r="33" spans="1:23" s="19" customFormat="1" ht="15" customHeight="1" x14ac:dyDescent="0.2">
      <c r="B33" s="104" t="s">
        <v>111</v>
      </c>
      <c r="C33" s="115" t="str">
        <f>IFERROR(VLOOKUP(C32,T21:U25,2,FALSE),"-")</f>
        <v>-</v>
      </c>
      <c r="M33" s="50"/>
      <c r="N33" s="50"/>
      <c r="O33" s="50"/>
      <c r="Q33" s="91" t="s">
        <v>79</v>
      </c>
      <c r="R33" s="91">
        <v>2</v>
      </c>
      <c r="V33" s="91"/>
      <c r="W33" s="91"/>
    </row>
    <row r="34" spans="1:23" s="19" customFormat="1" ht="15" customHeight="1" x14ac:dyDescent="0.2">
      <c r="B34" s="99"/>
      <c r="M34" s="50"/>
      <c r="N34" s="50"/>
      <c r="O34" s="50"/>
      <c r="Q34" s="91" t="s">
        <v>80</v>
      </c>
      <c r="R34" s="91">
        <v>2</v>
      </c>
      <c r="V34" s="91"/>
      <c r="W34" s="91"/>
    </row>
    <row r="35" spans="1:23" s="19" customFormat="1" ht="15" customHeight="1" x14ac:dyDescent="0.2">
      <c r="B35" s="99"/>
      <c r="M35" s="50"/>
      <c r="N35" s="50"/>
      <c r="O35" s="50"/>
      <c r="Q35" s="91" t="s">
        <v>81</v>
      </c>
      <c r="R35" s="91">
        <v>0</v>
      </c>
      <c r="V35" s="91"/>
      <c r="W35" s="91"/>
    </row>
    <row r="36" spans="1:23" s="19" customFormat="1" ht="15" customHeight="1" x14ac:dyDescent="0.2">
      <c r="B36" s="99"/>
      <c r="M36" s="50"/>
      <c r="N36" s="50"/>
      <c r="O36" s="50"/>
      <c r="Q36" s="91" t="s">
        <v>82</v>
      </c>
      <c r="R36" s="91">
        <v>4</v>
      </c>
      <c r="V36" s="91"/>
      <c r="W36" s="91"/>
    </row>
    <row r="37" spans="1:23" s="19" customFormat="1" ht="15" customHeight="1" x14ac:dyDescent="0.2">
      <c r="B37" s="99"/>
      <c r="M37" s="50"/>
      <c r="N37" s="50"/>
      <c r="O37" s="50"/>
      <c r="Q37" s="91" t="s">
        <v>83</v>
      </c>
      <c r="R37" s="91">
        <v>4</v>
      </c>
      <c r="V37" s="91"/>
      <c r="W37" s="91"/>
    </row>
    <row r="38" spans="1:23" s="19" customFormat="1" ht="15" customHeight="1" x14ac:dyDescent="0.2">
      <c r="B38" s="99"/>
      <c r="M38" s="50"/>
      <c r="N38" s="50"/>
      <c r="O38" s="50"/>
      <c r="Q38" s="91" t="s">
        <v>84</v>
      </c>
      <c r="R38" s="91">
        <v>4</v>
      </c>
      <c r="V38" s="91"/>
      <c r="W38" s="91"/>
    </row>
    <row r="39" spans="1:23" s="19" customFormat="1" ht="15" customHeight="1" x14ac:dyDescent="0.2">
      <c r="B39" s="99"/>
      <c r="M39" s="50"/>
      <c r="N39" s="50"/>
      <c r="O39" s="50"/>
      <c r="Q39" s="91" t="s">
        <v>85</v>
      </c>
      <c r="R39" s="91">
        <v>3</v>
      </c>
      <c r="V39" s="91"/>
      <c r="W39" s="91"/>
    </row>
    <row r="40" spans="1:23" s="19" customFormat="1" ht="15" customHeight="1" x14ac:dyDescent="0.2">
      <c r="A40" s="23"/>
      <c r="B40" s="99"/>
      <c r="M40" s="50"/>
      <c r="N40" s="50"/>
      <c r="O40" s="50"/>
      <c r="Q40" s="91" t="s">
        <v>86</v>
      </c>
      <c r="R40" s="91">
        <v>3</v>
      </c>
      <c r="U40" s="91"/>
      <c r="V40" s="91"/>
      <c r="W40" s="91"/>
    </row>
    <row r="41" spans="1:23" s="19" customFormat="1" ht="15" customHeight="1" x14ac:dyDescent="0.2">
      <c r="B41" s="99"/>
      <c r="M41" s="50"/>
      <c r="N41" s="50"/>
      <c r="O41" s="50"/>
      <c r="Q41" s="91" t="s">
        <v>87</v>
      </c>
      <c r="R41" s="91">
        <v>4</v>
      </c>
      <c r="U41" s="91"/>
      <c r="V41" s="91"/>
      <c r="W41" s="91"/>
    </row>
    <row r="42" spans="1:23" s="19" customFormat="1" ht="15" customHeight="1" x14ac:dyDescent="0.2">
      <c r="B42" s="99"/>
      <c r="M42" s="50"/>
      <c r="N42" s="50"/>
      <c r="O42" s="50"/>
      <c r="Q42" s="91" t="s">
        <v>88</v>
      </c>
      <c r="R42" s="91">
        <v>0</v>
      </c>
      <c r="U42" s="91"/>
      <c r="V42" s="91"/>
      <c r="W42" s="91"/>
    </row>
    <row r="43" spans="1:23" s="19" customFormat="1" ht="15" customHeight="1" x14ac:dyDescent="0.2">
      <c r="B43" s="99"/>
      <c r="M43" s="50"/>
      <c r="N43" s="50"/>
      <c r="O43" s="50"/>
      <c r="Q43" s="91" t="s">
        <v>89</v>
      </c>
      <c r="R43" s="91">
        <v>4</v>
      </c>
      <c r="U43" s="91"/>
      <c r="V43" s="91"/>
      <c r="W43" s="91"/>
    </row>
    <row r="44" spans="1:23" s="19" customFormat="1" ht="15" customHeight="1" x14ac:dyDescent="0.2">
      <c r="B44" s="99"/>
      <c r="M44" s="50"/>
      <c r="N44" s="50"/>
      <c r="O44" s="50"/>
      <c r="Q44" s="91" t="s">
        <v>90</v>
      </c>
      <c r="R44" s="91">
        <v>4</v>
      </c>
      <c r="U44" s="91"/>
      <c r="V44" s="91"/>
      <c r="W44" s="91"/>
    </row>
    <row r="45" spans="1:23" s="19" customFormat="1" ht="15" customHeight="1" x14ac:dyDescent="0.2">
      <c r="B45" s="99"/>
      <c r="M45" s="50"/>
      <c r="N45" s="50"/>
      <c r="O45" s="50"/>
      <c r="Q45" s="91" t="s">
        <v>91</v>
      </c>
      <c r="R45" s="91">
        <v>4</v>
      </c>
      <c r="U45" s="91"/>
      <c r="V45" s="91"/>
      <c r="W45" s="91"/>
    </row>
    <row r="46" spans="1:23" s="19" customFormat="1" ht="15" customHeight="1" x14ac:dyDescent="0.2">
      <c r="B46" s="99"/>
      <c r="C46" s="83"/>
      <c r="M46" s="50"/>
      <c r="N46" s="50"/>
      <c r="O46" s="50"/>
      <c r="Q46" s="91" t="s">
        <v>92</v>
      </c>
      <c r="R46" s="91">
        <v>4</v>
      </c>
      <c r="T46" s="91"/>
      <c r="U46" s="91"/>
      <c r="V46" s="93"/>
      <c r="W46" s="93"/>
    </row>
    <row r="47" spans="1:23" s="19" customFormat="1" ht="15" customHeight="1" x14ac:dyDescent="0.2">
      <c r="B47" s="99"/>
      <c r="M47" s="50"/>
      <c r="N47" s="50"/>
      <c r="O47" s="50"/>
      <c r="Q47" s="91" t="s">
        <v>93</v>
      </c>
      <c r="R47" s="91">
        <v>4</v>
      </c>
      <c r="T47" s="93"/>
      <c r="U47" s="93"/>
      <c r="V47" s="93"/>
      <c r="W47" s="93"/>
    </row>
    <row r="48" spans="1:23" s="19" customFormat="1" ht="15" customHeight="1" x14ac:dyDescent="0.2">
      <c r="B48" s="99"/>
      <c r="M48" s="50"/>
      <c r="N48" s="50"/>
      <c r="O48" s="50"/>
      <c r="Q48" s="91" t="s">
        <v>94</v>
      </c>
      <c r="R48" s="91">
        <v>4</v>
      </c>
      <c r="T48" s="93"/>
      <c r="U48" s="93"/>
      <c r="V48" s="91"/>
      <c r="W48" s="91"/>
    </row>
    <row r="49" spans="1:24" s="19" customFormat="1" ht="15" customHeight="1" x14ac:dyDescent="0.2">
      <c r="B49" s="105"/>
      <c r="C49" s="30"/>
      <c r="M49" s="50"/>
      <c r="N49" s="50"/>
      <c r="O49" s="50"/>
      <c r="Q49" s="91" t="s">
        <v>95</v>
      </c>
      <c r="R49" s="91">
        <v>0</v>
      </c>
      <c r="T49" s="91"/>
      <c r="U49" s="91"/>
      <c r="V49" s="91"/>
      <c r="W49" s="91"/>
    </row>
    <row r="50" spans="1:24" s="19" customFormat="1" ht="15" customHeight="1" x14ac:dyDescent="0.2">
      <c r="B50" s="105"/>
      <c r="C50" s="30"/>
      <c r="M50" s="50"/>
      <c r="N50" s="50"/>
      <c r="O50" s="50"/>
      <c r="Q50" s="91" t="s">
        <v>96</v>
      </c>
      <c r="R50" s="91">
        <v>4</v>
      </c>
      <c r="T50" s="91"/>
      <c r="U50" s="91"/>
      <c r="V50" s="91"/>
      <c r="W50" s="91"/>
    </row>
    <row r="51" spans="1:24" s="19" customFormat="1" ht="15" customHeight="1" x14ac:dyDescent="0.2">
      <c r="B51" s="99"/>
      <c r="C51" s="50"/>
      <c r="M51" s="50"/>
      <c r="N51" s="50"/>
      <c r="O51" s="50"/>
      <c r="Q51" s="91" t="s">
        <v>97</v>
      </c>
      <c r="R51" s="91">
        <v>4</v>
      </c>
      <c r="T51" s="91"/>
      <c r="U51" s="91"/>
      <c r="V51" s="91"/>
      <c r="W51" s="91"/>
    </row>
    <row r="52" spans="1:24" s="19" customFormat="1" ht="15" customHeight="1" x14ac:dyDescent="0.2">
      <c r="B52" s="99"/>
      <c r="C52" s="50"/>
      <c r="M52" s="50"/>
      <c r="N52" s="50"/>
      <c r="O52" s="50"/>
      <c r="Q52" s="91" t="s">
        <v>98</v>
      </c>
      <c r="R52" s="91">
        <v>4</v>
      </c>
      <c r="T52" s="91"/>
      <c r="U52" s="91"/>
      <c r="V52" s="91"/>
      <c r="W52" s="91"/>
    </row>
    <row r="53" spans="1:24" s="19" customFormat="1" ht="15" customHeight="1" x14ac:dyDescent="0.2">
      <c r="B53" s="99"/>
      <c r="C53" s="50"/>
      <c r="M53" s="50"/>
      <c r="N53" s="50"/>
      <c r="O53" s="50"/>
      <c r="Q53" s="91" t="s">
        <v>99</v>
      </c>
      <c r="R53" s="91">
        <v>4</v>
      </c>
      <c r="T53" s="91"/>
      <c r="U53" s="91"/>
      <c r="V53" s="91"/>
      <c r="W53" s="91"/>
    </row>
    <row r="54" spans="1:24" s="19" customFormat="1" ht="15" customHeight="1" x14ac:dyDescent="0.2">
      <c r="B54" s="99"/>
      <c r="C54" s="31"/>
      <c r="M54" s="50"/>
      <c r="N54" s="50"/>
      <c r="O54" s="50"/>
      <c r="Q54" s="91" t="s">
        <v>100</v>
      </c>
      <c r="R54" s="91">
        <v>4</v>
      </c>
      <c r="T54" s="91"/>
      <c r="U54" s="91"/>
      <c r="V54" s="91"/>
      <c r="W54" s="91"/>
    </row>
    <row r="55" spans="1:24" s="19" customFormat="1" ht="15" customHeight="1" x14ac:dyDescent="0.2">
      <c r="A55" s="83"/>
      <c r="B55" s="99"/>
      <c r="C55" s="31"/>
      <c r="D55" s="83"/>
      <c r="M55" s="50"/>
      <c r="N55" s="50"/>
      <c r="O55" s="50"/>
      <c r="Q55" s="91" t="s">
        <v>101</v>
      </c>
      <c r="R55" s="91">
        <v>4</v>
      </c>
      <c r="T55" s="91"/>
      <c r="U55" s="91"/>
      <c r="V55" s="91"/>
      <c r="W55" s="91"/>
    </row>
    <row r="56" spans="1:24" s="19" customFormat="1" ht="15" customHeight="1" x14ac:dyDescent="0.2">
      <c r="B56" s="99"/>
      <c r="C56" s="31"/>
      <c r="M56" s="50"/>
      <c r="N56" s="50"/>
      <c r="O56" s="50"/>
      <c r="Q56" s="91" t="s">
        <v>102</v>
      </c>
      <c r="R56" s="91">
        <v>0</v>
      </c>
      <c r="T56" s="91"/>
      <c r="U56" s="91"/>
      <c r="V56" s="91"/>
      <c r="W56" s="91"/>
    </row>
    <row r="57" spans="1:24" s="19" customFormat="1" ht="15" customHeight="1" x14ac:dyDescent="0.2">
      <c r="B57" s="99"/>
      <c r="C57" s="31"/>
      <c r="M57" s="50"/>
      <c r="N57" s="50"/>
      <c r="O57" s="50"/>
      <c r="Q57" s="91" t="s">
        <v>63</v>
      </c>
      <c r="R57" s="91">
        <v>1</v>
      </c>
      <c r="S57" s="91"/>
      <c r="T57" s="91"/>
      <c r="U57" s="91"/>
      <c r="V57" s="91"/>
      <c r="W57" s="91"/>
    </row>
    <row r="58" spans="1:24" s="19" customFormat="1" ht="15" customHeight="1" x14ac:dyDescent="0.2">
      <c r="A58" s="30"/>
      <c r="B58" s="99"/>
      <c r="C58" s="31"/>
      <c r="D58" s="30"/>
      <c r="M58" s="50"/>
      <c r="N58" s="50"/>
      <c r="O58" s="50"/>
      <c r="Q58" s="91" t="s">
        <v>64</v>
      </c>
      <c r="R58" s="91">
        <v>2</v>
      </c>
      <c r="S58" s="91"/>
      <c r="T58" s="91"/>
      <c r="U58" s="91"/>
      <c r="V58" s="91"/>
      <c r="W58" s="91"/>
    </row>
    <row r="59" spans="1:24" s="19" customFormat="1" ht="8.1" customHeight="1" x14ac:dyDescent="0.2">
      <c r="A59" s="30"/>
      <c r="B59" s="99"/>
      <c r="C59" s="31"/>
      <c r="D59" s="30"/>
      <c r="M59" s="50"/>
      <c r="N59" s="50"/>
      <c r="O59" s="50"/>
      <c r="Q59" s="91" t="s">
        <v>65</v>
      </c>
      <c r="R59" s="91">
        <v>2</v>
      </c>
      <c r="S59" s="91"/>
      <c r="T59" s="91"/>
      <c r="U59" s="91"/>
      <c r="V59" s="91"/>
      <c r="W59" s="91"/>
      <c r="X59" s="30"/>
    </row>
    <row r="60" spans="1:24" s="19" customFormat="1" ht="15" customHeight="1" x14ac:dyDescent="0.2">
      <c r="A60" s="31"/>
      <c r="B60" s="99"/>
      <c r="C60" s="31"/>
      <c r="D60" s="50"/>
      <c r="M60" s="50"/>
      <c r="N60" s="50"/>
      <c r="O60" s="50"/>
      <c r="Q60" s="91" t="s">
        <v>66</v>
      </c>
      <c r="R60" s="91">
        <v>2</v>
      </c>
      <c r="S60" s="91"/>
      <c r="T60" s="91"/>
      <c r="U60" s="91"/>
      <c r="V60" s="91"/>
      <c r="W60" s="91"/>
      <c r="X60" s="30"/>
    </row>
    <row r="61" spans="1:24" s="19" customFormat="1" ht="15" customHeight="1" x14ac:dyDescent="0.2">
      <c r="A61" s="31"/>
      <c r="B61" s="99"/>
      <c r="C61" s="31"/>
      <c r="D61" s="50"/>
      <c r="F61" s="30"/>
      <c r="G61" s="30"/>
      <c r="M61" s="50"/>
      <c r="N61" s="50"/>
      <c r="O61" s="50"/>
      <c r="Q61" s="91" t="s">
        <v>103</v>
      </c>
      <c r="R61" s="91">
        <v>2</v>
      </c>
      <c r="S61" s="91"/>
      <c r="T61" s="91"/>
      <c r="U61" s="91"/>
      <c r="V61" s="91"/>
      <c r="W61" s="91"/>
      <c r="X61" s="31"/>
    </row>
    <row r="62" spans="1:24" s="19" customFormat="1" ht="15" customHeight="1" x14ac:dyDescent="0.2">
      <c r="A62" s="31"/>
      <c r="B62" s="99"/>
      <c r="C62" s="31"/>
      <c r="D62" s="50"/>
      <c r="F62" s="30"/>
      <c r="G62" s="30"/>
      <c r="M62" s="50"/>
      <c r="N62" s="50"/>
      <c r="O62" s="50"/>
      <c r="P62" s="50"/>
      <c r="Q62" s="91" t="s">
        <v>104</v>
      </c>
      <c r="R62" s="19">
        <v>2</v>
      </c>
      <c r="S62" s="91"/>
      <c r="T62" s="91"/>
      <c r="U62" s="91"/>
      <c r="V62" s="91"/>
      <c r="W62" s="91"/>
      <c r="X62" s="31"/>
    </row>
    <row r="63" spans="1:24" s="30" customFormat="1" ht="15" customHeight="1" x14ac:dyDescent="0.2">
      <c r="A63" s="31"/>
      <c r="B63" s="99"/>
      <c r="C63" s="31"/>
      <c r="D63" s="31"/>
      <c r="F63" s="31"/>
      <c r="G63" s="31"/>
      <c r="P63" s="94"/>
      <c r="Q63" s="91" t="s">
        <v>105</v>
      </c>
      <c r="R63" s="30">
        <v>3</v>
      </c>
      <c r="S63" s="91"/>
      <c r="T63" s="91"/>
      <c r="U63" s="91"/>
      <c r="V63" s="91"/>
      <c r="W63" s="91"/>
      <c r="X63" s="31"/>
    </row>
    <row r="64" spans="1:24" s="30" customFormat="1" x14ac:dyDescent="0.2">
      <c r="A64" s="31"/>
      <c r="B64" s="99"/>
      <c r="C64" s="31"/>
      <c r="D64" s="31"/>
      <c r="F64" s="31"/>
      <c r="G64" s="31"/>
      <c r="P64" s="94"/>
      <c r="Q64" s="91" t="s">
        <v>106</v>
      </c>
      <c r="R64" s="30">
        <v>4</v>
      </c>
      <c r="S64" s="91"/>
      <c r="T64" s="91"/>
      <c r="U64" s="91"/>
      <c r="V64" s="91"/>
      <c r="W64" s="91"/>
      <c r="X64" s="31"/>
    </row>
    <row r="65" spans="16:18" x14ac:dyDescent="0.2">
      <c r="P65" s="50"/>
      <c r="Q65" s="91" t="s">
        <v>107</v>
      </c>
      <c r="R65" s="91">
        <v>4</v>
      </c>
    </row>
    <row r="66" spans="16:18" x14ac:dyDescent="0.2">
      <c r="P66" s="50"/>
      <c r="Q66" s="91" t="s">
        <v>108</v>
      </c>
      <c r="R66" s="91">
        <v>4</v>
      </c>
    </row>
    <row r="67" spans="16:18" x14ac:dyDescent="0.2">
      <c r="P67" s="50"/>
      <c r="Q67" s="91" t="s">
        <v>109</v>
      </c>
    </row>
    <row r="68" spans="16:18" x14ac:dyDescent="0.2">
      <c r="Q68" s="91" t="s">
        <v>109</v>
      </c>
    </row>
    <row r="69" spans="16:18" x14ac:dyDescent="0.2">
      <c r="Q69" s="91"/>
    </row>
    <row r="70" spans="16:18" x14ac:dyDescent="0.2">
      <c r="Q70" s="91"/>
    </row>
    <row r="71" spans="16:18" x14ac:dyDescent="0.2">
      <c r="Q71" s="91"/>
    </row>
    <row r="72" spans="16:18" x14ac:dyDescent="0.2">
      <c r="Q72" s="91"/>
    </row>
  </sheetData>
  <sheetProtection sheet="1" objects="1" scenarios="1"/>
  <mergeCells count="7">
    <mergeCell ref="B15:C15"/>
    <mergeCell ref="B4:C4"/>
    <mergeCell ref="B27:C27"/>
    <mergeCell ref="B1:C2"/>
    <mergeCell ref="B3:C3"/>
    <mergeCell ref="B6:C6"/>
    <mergeCell ref="B9:C9"/>
  </mergeCells>
  <conditionalFormatting sqref="A55">
    <cfRule type="cellIs" dxfId="28" priority="5" operator="equal">
      <formula>"BUDGET EQUILIBRE"</formula>
    </cfRule>
  </conditionalFormatting>
  <conditionalFormatting sqref="A55">
    <cfRule type="cellIs" dxfId="27" priority="2" operator="equal">
      <formula>"Saisir des montants"</formula>
    </cfRule>
    <cfRule type="expression" dxfId="26" priority="3">
      <formula>#REF!=2</formula>
    </cfRule>
    <cfRule type="expression" dxfId="25" priority="4">
      <formula>#REF!=3</formula>
    </cfRule>
  </conditionalFormatting>
  <conditionalFormatting sqref="B26:C26">
    <cfRule type="expression" dxfId="24" priority="1">
      <formula>$C$25="Erreur (5)"</formula>
    </cfRule>
  </conditionalFormatting>
  <dataValidations count="6">
    <dataValidation type="list" allowBlank="1" showInputMessage="1" showErrorMessage="1" sqref="C20">
      <formula1>"*,TAHITI,MOOREA,ISLV,TUAMOTU,MARQUISES,AUSTRALES"</formula1>
    </dataValidation>
    <dataValidation type="list" allowBlank="1" showInputMessage="1" showErrorMessage="1" sqref="C21">
      <formula1>"*,TAHITI,MOOREA,TETIAROA,ISLV,TUAMOTU,AUSTRALES,MARQUISES"</formula1>
    </dataValidation>
    <dataValidation type="list" allowBlank="1" showInputMessage="1" showErrorMessage="1" sqref="H25:L25">
      <formula1>"*,OUI,NON"</formula1>
    </dataValidation>
    <dataValidation type="list" allowBlank="1" showInputMessage="1" showErrorMessage="1" sqref="C22">
      <formula1>"OUI,NON"</formula1>
    </dataValidation>
    <dataValidation allowBlank="1" showInputMessage="1" showErrorMessage="1" prompt="Date de DEPART" sqref="C17"/>
    <dataValidation allowBlank="1" showInputMessage="1" showErrorMessage="1" prompt="Date de RETOUR" sqref="C18"/>
  </dataValidations>
  <printOptions horizontalCentered="1"/>
  <pageMargins left="0.59055118110236227" right="0.39370078740157483" top="0.39370078740157483" bottom="0.21" header="0" footer="0"/>
  <pageSetup paperSize="9" scale="9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4"/>
  <sheetViews>
    <sheetView view="pageBreakPreview" topLeftCell="A25" zoomScaleNormal="100" zoomScaleSheetLayoutView="100" workbookViewId="0">
      <selection activeCell="C19" sqref="C19"/>
    </sheetView>
  </sheetViews>
  <sheetFormatPr baseColWidth="10" defaultColWidth="10.85546875" defaultRowHeight="12.75" x14ac:dyDescent="0.2"/>
  <cols>
    <col min="1" max="1" width="32.42578125" style="7" customWidth="1"/>
    <col min="2" max="2" width="12.140625" style="7" customWidth="1"/>
    <col min="3" max="3" width="37.140625" style="7" customWidth="1"/>
    <col min="4" max="4" width="12.140625" style="7" customWidth="1"/>
    <col min="5" max="16384" width="10.85546875" style="7"/>
  </cols>
  <sheetData>
    <row r="1" spans="1:4" ht="14.25" customHeight="1" x14ac:dyDescent="0.2">
      <c r="A1" s="61" t="s">
        <v>34</v>
      </c>
      <c r="D1" s="62" t="s">
        <v>56</v>
      </c>
    </row>
    <row r="2" spans="1:4" ht="14.25" customHeight="1" x14ac:dyDescent="0.2">
      <c r="A2" s="61" t="s">
        <v>35</v>
      </c>
    </row>
    <row r="3" spans="1:4" ht="14.25" customHeight="1" x14ac:dyDescent="0.2">
      <c r="A3" s="61" t="s">
        <v>36</v>
      </c>
      <c r="B3" s="212" t="s">
        <v>28</v>
      </c>
      <c r="C3" s="212"/>
    </row>
    <row r="4" spans="1:4" ht="14.25" customHeight="1" x14ac:dyDescent="0.2">
      <c r="A4" s="61" t="s">
        <v>37</v>
      </c>
    </row>
    <row r="5" spans="1:4" s="1" customFormat="1" ht="14.25" customHeight="1" x14ac:dyDescent="0.2">
      <c r="D5" s="2"/>
    </row>
    <row r="6" spans="1:4" ht="14.25" customHeight="1" x14ac:dyDescent="0.2">
      <c r="A6" s="213" t="s">
        <v>38</v>
      </c>
      <c r="B6" s="214"/>
      <c r="C6" s="213" t="s">
        <v>57</v>
      </c>
      <c r="D6" s="214"/>
    </row>
    <row r="8" spans="1:4" ht="30" customHeight="1" x14ac:dyDescent="0.2">
      <c r="A8" s="215" t="s">
        <v>10</v>
      </c>
      <c r="B8" s="216"/>
      <c r="C8" s="217" t="s">
        <v>11</v>
      </c>
      <c r="D8" s="215"/>
    </row>
    <row r="9" spans="1:4" ht="20.25" customHeight="1" x14ac:dyDescent="0.2">
      <c r="A9" s="9" t="s">
        <v>19</v>
      </c>
      <c r="B9" s="13" t="s">
        <v>0</v>
      </c>
      <c r="C9" s="68" t="s">
        <v>12</v>
      </c>
      <c r="D9" s="5" t="s">
        <v>0</v>
      </c>
    </row>
    <row r="10" spans="1:4" ht="15" customHeight="1" x14ac:dyDescent="0.2">
      <c r="A10" s="3" t="s">
        <v>1</v>
      </c>
      <c r="B10" s="15"/>
      <c r="C10" s="70" t="s">
        <v>53</v>
      </c>
      <c r="D10" s="69"/>
    </row>
    <row r="11" spans="1:4" ht="15" customHeight="1" x14ac:dyDescent="0.2">
      <c r="A11" s="6" t="s">
        <v>2</v>
      </c>
      <c r="B11" s="15"/>
      <c r="C11" s="74"/>
      <c r="D11" s="69"/>
    </row>
    <row r="12" spans="1:4" ht="15" customHeight="1" x14ac:dyDescent="0.2">
      <c r="A12" s="6"/>
      <c r="B12" s="15"/>
      <c r="C12" s="74"/>
      <c r="D12" s="69"/>
    </row>
    <row r="13" spans="1:4" ht="15" customHeight="1" x14ac:dyDescent="0.2">
      <c r="A13" s="6" t="s">
        <v>3</v>
      </c>
      <c r="B13" s="15"/>
      <c r="C13" s="74"/>
      <c r="D13" s="69"/>
    </row>
    <row r="14" spans="1:4" ht="15" customHeight="1" x14ac:dyDescent="0.2">
      <c r="A14" s="6"/>
      <c r="B14" s="15"/>
      <c r="C14" s="74"/>
      <c r="D14" s="69"/>
    </row>
    <row r="15" spans="1:4" ht="15" customHeight="1" x14ac:dyDescent="0.2">
      <c r="A15" s="6" t="s">
        <v>16</v>
      </c>
      <c r="B15" s="15"/>
      <c r="C15" s="74"/>
      <c r="D15" s="69"/>
    </row>
    <row r="16" spans="1:4" ht="15" customHeight="1" x14ac:dyDescent="0.2">
      <c r="A16" s="6"/>
      <c r="B16" s="15"/>
      <c r="C16" s="74"/>
      <c r="D16" s="69"/>
    </row>
    <row r="17" spans="1:4" ht="15" customHeight="1" x14ac:dyDescent="0.2">
      <c r="A17" s="6" t="s">
        <v>4</v>
      </c>
      <c r="B17" s="15"/>
      <c r="C17" s="74"/>
      <c r="D17" s="69"/>
    </row>
    <row r="18" spans="1:4" ht="15" customHeight="1" x14ac:dyDescent="0.2">
      <c r="A18" s="6"/>
      <c r="B18" s="15"/>
      <c r="C18" s="74"/>
      <c r="D18" s="69"/>
    </row>
    <row r="19" spans="1:4" ht="15" customHeight="1" x14ac:dyDescent="0.2">
      <c r="A19" s="6" t="s">
        <v>5</v>
      </c>
      <c r="B19" s="15"/>
      <c r="C19" s="74"/>
      <c r="D19" s="69"/>
    </row>
    <row r="20" spans="1:4" ht="15" customHeight="1" x14ac:dyDescent="0.2">
      <c r="A20" s="6"/>
      <c r="B20" s="15"/>
      <c r="C20" s="71"/>
      <c r="D20" s="69"/>
    </row>
    <row r="21" spans="1:4" ht="15" customHeight="1" x14ac:dyDescent="0.2">
      <c r="A21" s="6" t="s">
        <v>6</v>
      </c>
      <c r="B21" s="15"/>
      <c r="C21" s="70" t="s">
        <v>48</v>
      </c>
      <c r="D21" s="69"/>
    </row>
    <row r="22" spans="1:4" ht="15" customHeight="1" x14ac:dyDescent="0.2">
      <c r="A22" s="6"/>
      <c r="B22" s="15"/>
      <c r="C22" s="66" t="s">
        <v>50</v>
      </c>
      <c r="D22" s="69"/>
    </row>
    <row r="23" spans="1:4" ht="15" customHeight="1" x14ac:dyDescent="0.2">
      <c r="A23" s="6"/>
      <c r="B23" s="15"/>
      <c r="C23" s="67"/>
      <c r="D23" s="69"/>
    </row>
    <row r="24" spans="1:4" ht="15" customHeight="1" x14ac:dyDescent="0.2">
      <c r="A24" s="6"/>
      <c r="B24" s="15"/>
      <c r="C24" s="66" t="s">
        <v>49</v>
      </c>
      <c r="D24" s="69"/>
    </row>
    <row r="25" spans="1:4" ht="15" customHeight="1" x14ac:dyDescent="0.2">
      <c r="A25" s="6"/>
      <c r="B25" s="15"/>
      <c r="C25" s="67"/>
      <c r="D25" s="69"/>
    </row>
    <row r="26" spans="1:4" ht="15" customHeight="1" x14ac:dyDescent="0.2">
      <c r="A26" s="6"/>
      <c r="B26" s="15"/>
      <c r="C26" s="66"/>
      <c r="D26" s="69"/>
    </row>
    <row r="27" spans="1:4" ht="15" customHeight="1" x14ac:dyDescent="0.2">
      <c r="A27" s="6"/>
      <c r="B27" s="15"/>
      <c r="C27" s="67"/>
      <c r="D27" s="69"/>
    </row>
    <row r="28" spans="1:4" ht="15" customHeight="1" x14ac:dyDescent="0.2">
      <c r="A28" s="3" t="s">
        <v>22</v>
      </c>
      <c r="B28" s="15"/>
      <c r="C28" s="70" t="s">
        <v>51</v>
      </c>
      <c r="D28" s="69"/>
    </row>
    <row r="29" spans="1:4" ht="15" customHeight="1" x14ac:dyDescent="0.2">
      <c r="A29" s="14" t="s">
        <v>33</v>
      </c>
      <c r="B29" s="15"/>
      <c r="C29" s="66" t="s">
        <v>52</v>
      </c>
      <c r="D29" s="69"/>
    </row>
    <row r="30" spans="1:4" ht="15" customHeight="1" x14ac:dyDescent="0.2">
      <c r="A30" s="41" t="s">
        <v>24</v>
      </c>
      <c r="B30" s="15"/>
      <c r="C30" s="67"/>
      <c r="D30" s="69"/>
    </row>
    <row r="31" spans="1:4" ht="15" customHeight="1" x14ac:dyDescent="0.2">
      <c r="A31" s="6"/>
      <c r="B31" s="15"/>
      <c r="C31" s="67"/>
      <c r="D31" s="69"/>
    </row>
    <row r="32" spans="1:4" ht="15" customHeight="1" x14ac:dyDescent="0.2">
      <c r="A32" s="3" t="s">
        <v>23</v>
      </c>
      <c r="B32" s="15"/>
      <c r="C32" s="67"/>
      <c r="D32" s="69"/>
    </row>
    <row r="33" spans="1:4" ht="15" customHeight="1" x14ac:dyDescent="0.2">
      <c r="A33" s="6" t="s">
        <v>7</v>
      </c>
      <c r="B33" s="15"/>
      <c r="C33" s="67"/>
      <c r="D33" s="69"/>
    </row>
    <row r="34" spans="1:4" ht="15" customHeight="1" x14ac:dyDescent="0.2">
      <c r="A34" s="6"/>
      <c r="B34" s="15"/>
      <c r="C34" s="70"/>
      <c r="D34" s="69"/>
    </row>
    <row r="35" spans="1:4" ht="15" customHeight="1" x14ac:dyDescent="0.2">
      <c r="A35" s="6" t="s">
        <v>17</v>
      </c>
      <c r="B35" s="15"/>
      <c r="C35" s="67"/>
      <c r="D35" s="69"/>
    </row>
    <row r="36" spans="1:4" ht="15" customHeight="1" x14ac:dyDescent="0.2">
      <c r="A36" s="6"/>
      <c r="B36" s="15"/>
      <c r="C36" s="70" t="s">
        <v>47</v>
      </c>
      <c r="D36" s="69"/>
    </row>
    <row r="37" spans="1:4" ht="15" customHeight="1" x14ac:dyDescent="0.2">
      <c r="A37" s="6" t="s">
        <v>8</v>
      </c>
      <c r="B37" s="15"/>
      <c r="C37" s="71" t="s">
        <v>46</v>
      </c>
      <c r="D37" s="69"/>
    </row>
    <row r="38" spans="1:4" ht="15" customHeight="1" x14ac:dyDescent="0.2">
      <c r="A38" s="6"/>
      <c r="B38" s="15"/>
      <c r="C38" s="72"/>
      <c r="D38" s="17"/>
    </row>
    <row r="39" spans="1:4" ht="15" customHeight="1" x14ac:dyDescent="0.2">
      <c r="A39" s="6" t="s">
        <v>18</v>
      </c>
      <c r="B39" s="15"/>
      <c r="C39" s="73"/>
      <c r="D39" s="17"/>
    </row>
    <row r="40" spans="1:4" ht="15" customHeight="1" x14ac:dyDescent="0.2">
      <c r="A40" s="10"/>
      <c r="B40" s="15"/>
      <c r="C40" s="73" t="s">
        <v>44</v>
      </c>
      <c r="D40" s="17"/>
    </row>
    <row r="41" spans="1:4" ht="15" customHeight="1" x14ac:dyDescent="0.2">
      <c r="A41" s="6" t="s">
        <v>9</v>
      </c>
      <c r="B41" s="15"/>
      <c r="C41" s="73"/>
      <c r="D41" s="17"/>
    </row>
    <row r="42" spans="1:4" ht="15" customHeight="1" x14ac:dyDescent="0.2">
      <c r="A42" s="6"/>
      <c r="B42" s="15"/>
      <c r="C42" s="73"/>
      <c r="D42" s="17"/>
    </row>
    <row r="43" spans="1:4" ht="15" customHeight="1" x14ac:dyDescent="0.2">
      <c r="A43" s="6"/>
      <c r="B43" s="15"/>
      <c r="C43" s="73" t="s">
        <v>45</v>
      </c>
      <c r="D43" s="17"/>
    </row>
    <row r="44" spans="1:4" ht="15" customHeight="1" x14ac:dyDescent="0.2">
      <c r="A44" s="6"/>
      <c r="B44" s="15"/>
      <c r="C44" s="4"/>
      <c r="D44" s="17"/>
    </row>
    <row r="45" spans="1:4" ht="15" customHeight="1" x14ac:dyDescent="0.2">
      <c r="A45" s="6"/>
      <c r="B45" s="15"/>
      <c r="C45" s="4"/>
      <c r="D45" s="17"/>
    </row>
    <row r="46" spans="1:4" ht="15" customHeight="1" x14ac:dyDescent="0.2">
      <c r="A46" s="11"/>
      <c r="B46" s="15"/>
      <c r="C46" s="4"/>
      <c r="D46" s="17"/>
    </row>
    <row r="47" spans="1:4" ht="15" customHeight="1" x14ac:dyDescent="0.2">
      <c r="A47" s="11"/>
      <c r="B47" s="15"/>
      <c r="C47" s="4"/>
      <c r="D47" s="17"/>
    </row>
    <row r="48" spans="1:4" ht="15" customHeight="1" x14ac:dyDescent="0.2">
      <c r="A48" s="5" t="s">
        <v>13</v>
      </c>
      <c r="B48" s="16">
        <f>SUM(B10:B47)</f>
        <v>0</v>
      </c>
      <c r="C48" s="4" t="s">
        <v>14</v>
      </c>
      <c r="D48" s="16">
        <f>SUM(D10:D47)</f>
        <v>0</v>
      </c>
    </row>
    <row r="49" spans="1:9" ht="15" customHeight="1" x14ac:dyDescent="0.2">
      <c r="A49" s="12" t="s">
        <v>15</v>
      </c>
      <c r="B49" s="12"/>
      <c r="C49" s="8"/>
      <c r="D49" s="8"/>
    </row>
    <row r="50" spans="1:9" ht="15" customHeight="1" x14ac:dyDescent="0.2">
      <c r="A50" s="218" t="s">
        <v>54</v>
      </c>
      <c r="B50" s="218"/>
      <c r="C50" s="218"/>
      <c r="D50" s="218"/>
    </row>
    <row r="51" spans="1:9" s="40" customFormat="1" ht="15" customHeight="1" x14ac:dyDescent="0.2">
      <c r="A51" s="75" t="s">
        <v>55</v>
      </c>
      <c r="C51" s="211" t="s">
        <v>21</v>
      </c>
      <c r="D51" s="211"/>
      <c r="G51" s="7"/>
      <c r="H51" s="7"/>
      <c r="I51" s="7"/>
    </row>
    <row r="52" spans="1:9" s="40" customFormat="1" x14ac:dyDescent="0.2"/>
    <row r="54" spans="1:9" x14ac:dyDescent="0.2">
      <c r="C54" s="40"/>
    </row>
  </sheetData>
  <mergeCells count="7">
    <mergeCell ref="C51:D51"/>
    <mergeCell ref="B3:C3"/>
    <mergeCell ref="A6:B6"/>
    <mergeCell ref="C6:D6"/>
    <mergeCell ref="A8:B8"/>
    <mergeCell ref="C8:D8"/>
    <mergeCell ref="A50:D50"/>
  </mergeCells>
  <printOptions horizontalCentered="1"/>
  <pageMargins left="0.59055118110236227" right="0.39370078740157483" top="0.39370078740157483" bottom="0.21" header="0" footer="0"/>
  <pageSetup paperSize="9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53"/>
  <sheetViews>
    <sheetView zoomScaleSheetLayoutView="100" workbookViewId="0">
      <selection activeCell="C19" sqref="C19"/>
    </sheetView>
  </sheetViews>
  <sheetFormatPr baseColWidth="10" defaultColWidth="10.85546875" defaultRowHeight="12.75" x14ac:dyDescent="0.2"/>
  <cols>
    <col min="1" max="1" width="32.42578125" style="7" customWidth="1"/>
    <col min="2" max="2" width="12.140625" style="7" customWidth="1"/>
    <col min="3" max="3" width="37.140625" style="7" customWidth="1"/>
    <col min="4" max="4" width="12.140625" style="7" customWidth="1"/>
    <col min="5" max="16384" width="10.85546875" style="7"/>
  </cols>
  <sheetData>
    <row r="1" spans="1:4" ht="14.25" customHeight="1" x14ac:dyDescent="0.2">
      <c r="A1" s="61" t="s">
        <v>40</v>
      </c>
      <c r="D1" s="62" t="s">
        <v>39</v>
      </c>
    </row>
    <row r="2" spans="1:4" ht="14.25" customHeight="1" x14ac:dyDescent="0.2">
      <c r="A2" s="61" t="s">
        <v>41</v>
      </c>
    </row>
    <row r="3" spans="1:4" ht="14.25" customHeight="1" x14ac:dyDescent="0.2">
      <c r="A3" s="61" t="s">
        <v>42</v>
      </c>
      <c r="B3" s="220" t="s">
        <v>27</v>
      </c>
      <c r="C3" s="220"/>
    </row>
    <row r="4" spans="1:4" ht="14.25" customHeight="1" x14ac:dyDescent="0.2">
      <c r="A4" s="61" t="s">
        <v>37</v>
      </c>
    </row>
    <row r="5" spans="1:4" s="1" customFormat="1" ht="14.25" customHeight="1" x14ac:dyDescent="0.2">
      <c r="D5" s="2"/>
    </row>
    <row r="6" spans="1:4" ht="14.25" customHeight="1" x14ac:dyDescent="0.2">
      <c r="A6" s="213" t="s">
        <v>38</v>
      </c>
      <c r="B6" s="214"/>
      <c r="C6" s="213" t="s">
        <v>43</v>
      </c>
      <c r="D6" s="214"/>
    </row>
    <row r="8" spans="1:4" ht="30" customHeight="1" x14ac:dyDescent="0.2">
      <c r="A8" s="215" t="s">
        <v>10</v>
      </c>
      <c r="B8" s="216"/>
      <c r="C8" s="217" t="s">
        <v>11</v>
      </c>
      <c r="D8" s="215"/>
    </row>
    <row r="9" spans="1:4" ht="20.25" customHeight="1" x14ac:dyDescent="0.2">
      <c r="A9" s="9" t="s">
        <v>19</v>
      </c>
      <c r="B9" s="13" t="s">
        <v>0</v>
      </c>
      <c r="C9" s="4" t="s">
        <v>12</v>
      </c>
      <c r="D9" s="5" t="s">
        <v>0</v>
      </c>
    </row>
    <row r="10" spans="1:4" ht="15" customHeight="1" x14ac:dyDescent="0.2">
      <c r="A10" s="3" t="s">
        <v>1</v>
      </c>
      <c r="B10" s="15"/>
      <c r="C10" s="65"/>
      <c r="D10" s="17"/>
    </row>
    <row r="11" spans="1:4" ht="15" customHeight="1" x14ac:dyDescent="0.2">
      <c r="A11" s="6" t="s">
        <v>2</v>
      </c>
      <c r="B11" s="15"/>
      <c r="C11" s="65"/>
      <c r="D11" s="17"/>
    </row>
    <row r="12" spans="1:4" ht="15" customHeight="1" x14ac:dyDescent="0.2">
      <c r="A12" s="6"/>
      <c r="B12" s="15"/>
      <c r="C12" s="65"/>
      <c r="D12" s="17"/>
    </row>
    <row r="13" spans="1:4" ht="15" customHeight="1" x14ac:dyDescent="0.2">
      <c r="A13" s="6" t="s">
        <v>3</v>
      </c>
      <c r="B13" s="15"/>
      <c r="C13" s="65"/>
      <c r="D13" s="17"/>
    </row>
    <row r="14" spans="1:4" ht="15" customHeight="1" x14ac:dyDescent="0.2">
      <c r="A14" s="6"/>
      <c r="B14" s="15"/>
      <c r="C14" s="65"/>
      <c r="D14" s="17"/>
    </row>
    <row r="15" spans="1:4" ht="15" customHeight="1" x14ac:dyDescent="0.2">
      <c r="A15" s="6" t="s">
        <v>16</v>
      </c>
      <c r="B15" s="15"/>
      <c r="C15" s="65"/>
      <c r="D15" s="17"/>
    </row>
    <row r="16" spans="1:4" ht="15" customHeight="1" x14ac:dyDescent="0.2">
      <c r="A16" s="6"/>
      <c r="B16" s="15"/>
      <c r="C16" s="4"/>
      <c r="D16" s="17"/>
    </row>
    <row r="17" spans="1:4" ht="15" customHeight="1" x14ac:dyDescent="0.2">
      <c r="A17" s="6" t="s">
        <v>4</v>
      </c>
      <c r="B17" s="15"/>
      <c r="C17" s="4"/>
      <c r="D17" s="17"/>
    </row>
    <row r="18" spans="1:4" ht="15" customHeight="1" x14ac:dyDescent="0.2">
      <c r="A18" s="6"/>
      <c r="B18" s="15"/>
      <c r="C18" s="4"/>
      <c r="D18" s="17"/>
    </row>
    <row r="19" spans="1:4" ht="15" customHeight="1" x14ac:dyDescent="0.2">
      <c r="A19" s="6" t="s">
        <v>5</v>
      </c>
      <c r="B19" s="15"/>
      <c r="C19" s="4"/>
      <c r="D19" s="17"/>
    </row>
    <row r="20" spans="1:4" ht="15" customHeight="1" x14ac:dyDescent="0.2">
      <c r="A20" s="6"/>
      <c r="B20" s="15"/>
      <c r="C20" s="4"/>
      <c r="D20" s="17"/>
    </row>
    <row r="21" spans="1:4" ht="15" customHeight="1" x14ac:dyDescent="0.2">
      <c r="A21" s="6" t="s">
        <v>6</v>
      </c>
      <c r="B21" s="15"/>
      <c r="C21" s="4"/>
      <c r="D21" s="17"/>
    </row>
    <row r="22" spans="1:4" ht="15" customHeight="1" x14ac:dyDescent="0.2">
      <c r="A22" s="6"/>
      <c r="B22" s="15"/>
      <c r="C22" s="4"/>
      <c r="D22" s="17"/>
    </row>
    <row r="23" spans="1:4" ht="15" customHeight="1" x14ac:dyDescent="0.2">
      <c r="A23" s="6"/>
      <c r="B23" s="15"/>
      <c r="C23" s="4"/>
      <c r="D23" s="17"/>
    </row>
    <row r="24" spans="1:4" ht="15" customHeight="1" x14ac:dyDescent="0.2">
      <c r="A24" s="6"/>
      <c r="B24" s="15"/>
      <c r="C24" s="4"/>
      <c r="D24" s="17"/>
    </row>
    <row r="25" spans="1:4" ht="15" customHeight="1" x14ac:dyDescent="0.2">
      <c r="A25" s="6"/>
      <c r="B25" s="15"/>
      <c r="C25" s="4"/>
      <c r="D25" s="17"/>
    </row>
    <row r="26" spans="1:4" ht="15" customHeight="1" x14ac:dyDescent="0.2">
      <c r="A26" s="6"/>
      <c r="B26" s="15"/>
      <c r="C26" s="4"/>
      <c r="D26" s="17"/>
    </row>
    <row r="27" spans="1:4" ht="15" customHeight="1" x14ac:dyDescent="0.2">
      <c r="A27" s="6"/>
      <c r="B27" s="15"/>
      <c r="C27" s="4"/>
      <c r="D27" s="17"/>
    </row>
    <row r="28" spans="1:4" ht="15" customHeight="1" x14ac:dyDescent="0.2">
      <c r="A28" s="3" t="s">
        <v>22</v>
      </c>
      <c r="B28" s="15"/>
      <c r="C28" s="4"/>
      <c r="D28" s="17"/>
    </row>
    <row r="29" spans="1:4" ht="15" customHeight="1" x14ac:dyDescent="0.2">
      <c r="A29" s="14" t="s">
        <v>33</v>
      </c>
      <c r="B29" s="15"/>
      <c r="C29" s="4"/>
      <c r="D29" s="17"/>
    </row>
    <row r="30" spans="1:4" ht="15" customHeight="1" x14ac:dyDescent="0.2">
      <c r="A30" s="6"/>
      <c r="B30" s="15"/>
      <c r="C30" s="4"/>
      <c r="D30" s="17"/>
    </row>
    <row r="31" spans="1:4" ht="15" customHeight="1" x14ac:dyDescent="0.2">
      <c r="A31" s="6"/>
      <c r="B31" s="15"/>
      <c r="C31" s="4"/>
      <c r="D31" s="17"/>
    </row>
    <row r="32" spans="1:4" ht="15" customHeight="1" x14ac:dyDescent="0.2">
      <c r="A32" s="3" t="s">
        <v>23</v>
      </c>
      <c r="B32" s="15"/>
      <c r="C32" s="4"/>
      <c r="D32" s="17"/>
    </row>
    <row r="33" spans="1:4" ht="15" customHeight="1" x14ac:dyDescent="0.2">
      <c r="A33" s="6" t="s">
        <v>7</v>
      </c>
      <c r="B33" s="15"/>
      <c r="C33" s="4"/>
      <c r="D33" s="17"/>
    </row>
    <row r="34" spans="1:4" ht="15" customHeight="1" x14ac:dyDescent="0.2">
      <c r="A34" s="6"/>
      <c r="B34" s="15"/>
      <c r="C34" s="4"/>
      <c r="D34" s="17"/>
    </row>
    <row r="35" spans="1:4" ht="15" customHeight="1" x14ac:dyDescent="0.2">
      <c r="A35" s="6" t="s">
        <v>17</v>
      </c>
      <c r="B35" s="15"/>
      <c r="C35" s="4"/>
      <c r="D35" s="17"/>
    </row>
    <row r="36" spans="1:4" ht="15" customHeight="1" x14ac:dyDescent="0.2">
      <c r="A36" s="6"/>
      <c r="B36" s="15"/>
      <c r="C36" s="4"/>
      <c r="D36" s="17"/>
    </row>
    <row r="37" spans="1:4" ht="15" customHeight="1" x14ac:dyDescent="0.2">
      <c r="A37" s="6" t="s">
        <v>8</v>
      </c>
      <c r="B37" s="15"/>
      <c r="C37" s="4"/>
      <c r="D37" s="17"/>
    </row>
    <row r="38" spans="1:4" ht="15" customHeight="1" x14ac:dyDescent="0.2">
      <c r="A38" s="6"/>
      <c r="B38" s="15"/>
      <c r="C38" s="4"/>
      <c r="D38" s="17"/>
    </row>
    <row r="39" spans="1:4" ht="15" customHeight="1" x14ac:dyDescent="0.2">
      <c r="A39" s="6" t="s">
        <v>18</v>
      </c>
      <c r="B39" s="15"/>
      <c r="C39" s="4"/>
      <c r="D39" s="17"/>
    </row>
    <row r="40" spans="1:4" ht="15" customHeight="1" x14ac:dyDescent="0.2">
      <c r="A40" s="10"/>
      <c r="B40" s="15"/>
      <c r="C40" s="4"/>
      <c r="D40" s="17"/>
    </row>
    <row r="41" spans="1:4" ht="15" customHeight="1" x14ac:dyDescent="0.2">
      <c r="A41" s="6" t="s">
        <v>9</v>
      </c>
      <c r="B41" s="15"/>
      <c r="C41" s="4"/>
      <c r="D41" s="17"/>
    </row>
    <row r="42" spans="1:4" ht="15" customHeight="1" x14ac:dyDescent="0.2">
      <c r="A42" s="6"/>
      <c r="B42" s="15"/>
      <c r="C42" s="4"/>
      <c r="D42" s="17"/>
    </row>
    <row r="43" spans="1:4" ht="15" customHeight="1" x14ac:dyDescent="0.2">
      <c r="A43" s="6"/>
      <c r="B43" s="15"/>
      <c r="C43" s="4"/>
      <c r="D43" s="17"/>
    </row>
    <row r="44" spans="1:4" ht="15" customHeight="1" x14ac:dyDescent="0.2">
      <c r="A44" s="6"/>
      <c r="B44" s="15"/>
      <c r="C44" s="4"/>
      <c r="D44" s="17"/>
    </row>
    <row r="45" spans="1:4" ht="15" customHeight="1" x14ac:dyDescent="0.2">
      <c r="A45" s="6"/>
      <c r="B45" s="15"/>
      <c r="C45" s="4"/>
      <c r="D45" s="17"/>
    </row>
    <row r="46" spans="1:4" ht="15" customHeight="1" x14ac:dyDescent="0.2">
      <c r="A46" s="11"/>
      <c r="B46" s="15"/>
      <c r="C46" s="4"/>
      <c r="D46" s="17"/>
    </row>
    <row r="47" spans="1:4" ht="15" customHeight="1" x14ac:dyDescent="0.2">
      <c r="A47" s="11"/>
      <c r="B47" s="15"/>
      <c r="C47" s="4"/>
      <c r="D47" s="17"/>
    </row>
    <row r="48" spans="1:4" ht="15" customHeight="1" x14ac:dyDescent="0.2">
      <c r="A48" s="5" t="s">
        <v>13</v>
      </c>
      <c r="B48" s="16">
        <f>SUM(B10:B47)</f>
        <v>0</v>
      </c>
      <c r="C48" s="4" t="s">
        <v>14</v>
      </c>
      <c r="D48" s="16">
        <f>SUM(D10:D47)</f>
        <v>0</v>
      </c>
    </row>
    <row r="49" spans="1:4" ht="15" customHeight="1" x14ac:dyDescent="0.2">
      <c r="A49" s="12" t="s">
        <v>15</v>
      </c>
      <c r="B49" s="12"/>
      <c r="C49" s="8"/>
      <c r="D49" s="8"/>
    </row>
    <row r="50" spans="1:4" s="40" customFormat="1" ht="15" customHeight="1" x14ac:dyDescent="0.2">
      <c r="A50" s="40" t="s">
        <v>20</v>
      </c>
      <c r="C50" s="219" t="s">
        <v>21</v>
      </c>
      <c r="D50" s="219"/>
    </row>
    <row r="51" spans="1:4" s="40" customFormat="1" x14ac:dyDescent="0.2"/>
    <row r="53" spans="1:4" x14ac:dyDescent="0.2">
      <c r="C53" s="40"/>
    </row>
  </sheetData>
  <mergeCells count="6">
    <mergeCell ref="C50:D50"/>
    <mergeCell ref="B3:C3"/>
    <mergeCell ref="A6:B6"/>
    <mergeCell ref="C6:D6"/>
    <mergeCell ref="A8:B8"/>
    <mergeCell ref="C8:D8"/>
  </mergeCells>
  <printOptions horizontalCentered="1"/>
  <pageMargins left="0.59055118110236227" right="0.39370078740157483" top="0.39370078740157483" bottom="0.21" header="0" footer="0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Compte Financiers DEFINITIF</vt:lpstr>
      <vt:lpstr>Compte Financiers PROVISOIRE</vt:lpstr>
      <vt:lpstr>Budget Prévisionnel</vt:lpstr>
      <vt:lpstr>SIMULATION</vt:lpstr>
      <vt:lpstr>Comptes Financiers</vt:lpstr>
      <vt:lpstr>Previsionnel</vt:lpstr>
      <vt:lpstr>'Budget Prévisionnel'!Zone_d_impression</vt:lpstr>
      <vt:lpstr>'Compte Financiers DEFINITIF'!Zone_d_impression</vt:lpstr>
      <vt:lpstr>'Compte Financiers PROVISOIRE'!Zone_d_impression</vt:lpstr>
      <vt:lpstr>'Comptes Financiers'!Zone_d_impression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Association CTSSU</dc:creator>
  <cp:lastModifiedBy>MANAVA</cp:lastModifiedBy>
  <cp:lastPrinted>2020-12-16T21:04:23Z</cp:lastPrinted>
  <dcterms:created xsi:type="dcterms:W3CDTF">2005-02-24T00:01:56Z</dcterms:created>
  <dcterms:modified xsi:type="dcterms:W3CDTF">2021-06-16T18:48:20Z</dcterms:modified>
</cp:coreProperties>
</file>